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630" tabRatio="668" firstSheet="2" activeTab="4"/>
  </bookViews>
  <sheets>
    <sheet name="สรุปตัวชี้วัด 55" sheetId="1" r:id="rId1"/>
    <sheet name="ชื่ออาจารย์ภาษาอังกฤษ" sheetId="2" r:id="rId2"/>
    <sheet name="2.1" sheetId="3" r:id="rId3"/>
    <sheet name="2.2ทุนวิจัย " sheetId="4" r:id="rId4"/>
    <sheet name="2.3ตีพิมพ์" sheetId="5" r:id="rId5"/>
    <sheet name="การได้รับรางวัล" sheetId="6" r:id="rId6"/>
    <sheet name="จัดงานประชุมวิชาการ" sheetId="7" r:id="rId7"/>
  </sheets>
  <definedNames>
    <definedName name="_xlnm.Print_Titles" localSheetId="4">'2.3ตีพิมพ์'!$3:$4</definedName>
    <definedName name="_xlnm.Print_Titles" localSheetId="0">'สรุปตัวชี้วัด 55'!$2:$2</definedName>
  </definedNames>
  <calcPr fullCalcOnLoad="1"/>
</workbook>
</file>

<file path=xl/sharedStrings.xml><?xml version="1.0" encoding="utf-8"?>
<sst xmlns="http://schemas.openxmlformats.org/spreadsheetml/2006/main" count="371" uniqueCount="305">
  <si>
    <t>Kreepol Manwiwattanakul</t>
  </si>
  <si>
    <t>อ.รจเรศ หาญรินทร์</t>
  </si>
  <si>
    <t>อ.วิระพล ภิมาลย์</t>
  </si>
  <si>
    <t>อ.อารีรัตน์ ลีละธนาฤกษ์</t>
  </si>
  <si>
    <t>ที่</t>
  </si>
  <si>
    <t>ดร.สมศักดิ์ นวลแก้ว</t>
  </si>
  <si>
    <t>อ.กรีพล แม่นวิวัฒนกุล</t>
  </si>
  <si>
    <t>แหล่งทุน</t>
  </si>
  <si>
    <t>ระยะเวลาดำเนินการ</t>
  </si>
  <si>
    <t>ดร.วนิดา ไทรชมภู</t>
  </si>
  <si>
    <t>ผศ.ดร.จันทร์ทิพย์ กาญจนศิลป์</t>
  </si>
  <si>
    <t>ดร.อรอนงค์ วลีขจรเลิศ</t>
  </si>
  <si>
    <t>ดร.ธนนรรจ์ รัตนโชติพานิช</t>
  </si>
  <si>
    <t>ผศ.ดร.ชนัตถา พลอยเลื่อมแสง</t>
  </si>
  <si>
    <t>ดร.ประสบอร รินทอง</t>
  </si>
  <si>
    <t>ดร.เมธิน ผดุงกิจ</t>
  </si>
  <si>
    <t>อ.บุษบา โทวรรณา</t>
  </si>
  <si>
    <t>ดร.ศิริตรี สุทธจิตต์</t>
  </si>
  <si>
    <t>อ.ธีระพงษ์ ศรีศิลป์</t>
  </si>
  <si>
    <t>อ.อิสรา จุมมาลี</t>
  </si>
  <si>
    <t>ดร.อธิกา จารุโชติกมล</t>
  </si>
  <si>
    <t>ดร.ปิลันธนา เลิศสถิตธนกร</t>
  </si>
  <si>
    <t>ข้อมูลด้านวิจัยของอาจารย์ คณะเภสัชศาสตร์ มหาวิทยาลัยมหาสารคาม</t>
  </si>
  <si>
    <t>ชื่อ-สกุล</t>
  </si>
  <si>
    <t>Name</t>
  </si>
  <si>
    <t>Juntip Kanjanasilp</t>
  </si>
  <si>
    <t>On-anong Waleekhachonloet</t>
  </si>
  <si>
    <t>Thananan Rattanachotpanit</t>
  </si>
  <si>
    <t>ดร.ปาริโมก เกิดจันทึก</t>
  </si>
  <si>
    <t>Parimoke Kerdchantuk</t>
  </si>
  <si>
    <t>ดร.พยอม สุขเอนกนันท์</t>
  </si>
  <si>
    <t>Phayom Sookaneknun</t>
  </si>
  <si>
    <t>Atika Jaruchotikamol</t>
  </si>
  <si>
    <t>ดร.เบญจมาศ วรสีหะ (คุชนี)</t>
  </si>
  <si>
    <t>Benjamart Warasiha (Cushnie)</t>
  </si>
  <si>
    <t>ดร.พีรยา สมสะอาด</t>
  </si>
  <si>
    <t>Peeraya Somsaard</t>
  </si>
  <si>
    <t>Wiraphol Phimarn</t>
  </si>
  <si>
    <t>Areerut Leelathanalerk</t>
  </si>
  <si>
    <t>Rodchares Hanrin</t>
  </si>
  <si>
    <t>Bussaba Thowanna</t>
  </si>
  <si>
    <t>Theerapong Seesin</t>
  </si>
  <si>
    <t>อ. พรชนก ศรีมงคล</t>
  </si>
  <si>
    <t>Pornchanok Srimongkol</t>
  </si>
  <si>
    <t>อ. ภานุมาศ ภูมาศ</t>
  </si>
  <si>
    <t>Panumart Phumart</t>
  </si>
  <si>
    <t>Somsak Nualkaew</t>
  </si>
  <si>
    <t>Wanida Saichompoo</t>
  </si>
  <si>
    <t>Prasob-orn Rinthong</t>
  </si>
  <si>
    <t>Methin Phadungkit</t>
  </si>
  <si>
    <t>Pilanthana Lertsatitthanakorn</t>
  </si>
  <si>
    <t>อ.ศุภกัญญา ตันตระบัณฑิตย์</t>
  </si>
  <si>
    <t>Suphakanya Tantrabundit</t>
  </si>
  <si>
    <t>อ.นิชธิมา เพ่งนคร</t>
  </si>
  <si>
    <t>Nichthima Paengnakorn</t>
  </si>
  <si>
    <t>Chanuttha Ploylearmsang</t>
  </si>
  <si>
    <t>Siritree Suttajit</t>
  </si>
  <si>
    <t>รศ.ดร.พุฒิพงศ์ สัตยวงทิพย์</t>
  </si>
  <si>
    <t>Bhuddipong Satayavongthip</t>
  </si>
  <si>
    <t>ดร.อุษาวดี มาลีวงศ์</t>
  </si>
  <si>
    <t>Usawadee Maleewong</t>
  </si>
  <si>
    <t>Issara Chummalee</t>
  </si>
  <si>
    <t>อ.สุรศักดิ์ ไชยสงค์</t>
  </si>
  <si>
    <t>Surasak Chaisong</t>
  </si>
  <si>
    <t>ลำดับที่</t>
  </si>
  <si>
    <t>เกณฑ์มาตรฐาน</t>
  </si>
  <si>
    <t>วิลาสินี    หิรัญพานิช ซาโตะ</t>
  </si>
  <si>
    <t>Hirunpanich, V.,</t>
  </si>
  <si>
    <t>ชื่อ - สกุล</t>
  </si>
  <si>
    <t>ชื่อโครงการ/งานวิจัย</t>
  </si>
  <si>
    <t>ชื่อ-สกุล  ผู้เขียนบทความ</t>
  </si>
  <si>
    <t>ชื่อวารสาร ปีที่(ฉบับ); ปีพิมพ์</t>
  </si>
  <si>
    <t>ตีพิมพ์</t>
  </si>
  <si>
    <t>ระดับชาติ</t>
  </si>
  <si>
    <t>ระดับนานาชาติ</t>
  </si>
  <si>
    <t xml:space="preserve"> </t>
  </si>
  <si>
    <t>งบแผ่นดิน  (บาท)</t>
  </si>
  <si>
    <t>งบเงินรายได้ (บาท)</t>
  </si>
  <si>
    <t>ภายนอก  (บาท)</t>
  </si>
  <si>
    <t>ค่าน้ำหนัก</t>
  </si>
  <si>
    <t>เงินสนับสนุนงานวิจัยหรืองานสร้างสรรค์ต่อจำนวนอาจารย์ประจำและนักวิจัย</t>
  </si>
  <si>
    <t>รวมค่าน้ำหนัก</t>
  </si>
  <si>
    <t>น้ำหนัก</t>
  </si>
  <si>
    <r>
      <t xml:space="preserve">เอกสารที่ฝ่ายฯ จัดให้ประเมิน </t>
    </r>
    <r>
      <rPr>
        <b/>
        <sz val="14"/>
        <color indexed="10"/>
        <rFont val="TH SarabunPSK"/>
        <family val="2"/>
      </rPr>
      <t>(เอกสารหมายเลข)</t>
    </r>
  </si>
  <si>
    <r>
      <t>QA 4.1</t>
    </r>
    <r>
      <rPr>
        <sz val="14"/>
        <rFont val="TH SarabunPSK"/>
        <family val="2"/>
      </rPr>
      <t xml:space="preserve"> มีระบบและกลไกในการพัฒนางานวิจัยหรืองานสร้างสรรค์</t>
    </r>
  </si>
  <si>
    <t>1. มีระบบและกลไกบริหารงานวิจัยหรืองานสร้างสรรค์ เพื่อให้บรรลุเป้าหมายตามแผนด้านการวิจัยของมหาวิทยาลัย และดำเนินการตามระบบที่กำหนด</t>
  </si>
  <si>
    <t>2. มีการบูรณาการกระบวนการวิจัยหรืองานสร้างสรรค์กับการจัดการเรียนการสอน</t>
  </si>
  <si>
    <r>
      <t xml:space="preserve">งานวิจัยเรื่อง </t>
    </r>
    <r>
      <rPr>
        <b/>
        <sz val="14"/>
        <rFont val="TH SarabunPSK"/>
        <family val="2"/>
      </rPr>
      <t>Diabetes and Hypertension Screening by Pharmacy Students in Thai Communities</t>
    </r>
    <r>
      <rPr>
        <sz val="14"/>
        <rFont val="TH SarabunPSK"/>
        <family val="2"/>
      </rPr>
      <t xml:space="preserve"> (ตีพิมพ์ใน AJPE 2013) </t>
    </r>
    <r>
      <rPr>
        <sz val="14"/>
        <color indexed="10"/>
        <rFont val="TH SarabunPSK"/>
        <family val="2"/>
      </rPr>
      <t>(4.1.2.1)</t>
    </r>
    <r>
      <rPr>
        <sz val="14"/>
        <rFont val="TH SarabunPSK"/>
        <family val="2"/>
      </rPr>
      <t xml:space="preserve"> ซึ่งเป็นงานวิจัยที่มีการบูรณาการกับการเรียนการสอนในรายวิชา Social Pharmacy, Pharmacotherapy, Drug System Management, Integration 1 ร่วมกับงานบริการวิชาการของร้านยามหาวิทยาลัย</t>
    </r>
  </si>
  <si>
    <t>3. มีการพัฒนาศักยภาพด้านวิจัยหรืองานสร้างสรรค์และให้ความรู้ด้านจรรยาบรรณการวิจัยแก่อาจารย์ประจำและนักวิจัย</t>
  </si>
  <si>
    <t>4. มีการจัดสรรงบประมาณ เพื่อเป็นทุนวิจัยหรืองานสร้างสรรค์</t>
  </si>
  <si>
    <r>
      <t xml:space="preserve">โครงการสร้างเสริมศักยภาพการวิจัยฯ </t>
    </r>
    <r>
      <rPr>
        <sz val="14"/>
        <color indexed="10"/>
        <rFont val="TH SarabunPSK"/>
        <family val="2"/>
      </rPr>
      <t xml:space="preserve">(4.1.4.1) </t>
    </r>
    <r>
      <rPr>
        <sz val="14"/>
        <rFont val="TH SarabunPSK"/>
        <family val="2"/>
      </rPr>
      <t>และประกาศผลการสนับสนุนทุนวิจัยของคณะประเภทต่างๆ</t>
    </r>
    <r>
      <rPr>
        <sz val="14"/>
        <color indexed="10"/>
        <rFont val="TH SarabunPSK"/>
        <family val="2"/>
      </rPr>
      <t xml:space="preserve"> (4.1.4.2)</t>
    </r>
  </si>
  <si>
    <t>6. มีการติดตามและประเมินผลการสนับสนุนข้อ 4 และ ข้อ 5 อย่างครบถ้วนทุกประเด็น</t>
  </si>
  <si>
    <t>7. มีการนำผลการประเมินไปปรับปรุงการสนับสนุนพันธกิจด้านการวิจัยหรืองานสร้างสรรค์</t>
  </si>
  <si>
    <t>8. มีระบบและกลไกเพื่อสร้างงานวิจัยหรืองานสร้างสรรค์บนพื้นฐานภูมิปัญญาท้องถิ่น หรือจากสภาพปัญหาสังคม</t>
  </si>
  <si>
    <r>
      <t>QA 4.2</t>
    </r>
    <r>
      <rPr>
        <sz val="14"/>
        <rFont val="TH SarabunPSK"/>
        <family val="2"/>
      </rPr>
      <t xml:space="preserve"> มีระบบและกลไกการจัดการความรู้จากงานวิจัยและงานสร้างสรรค์</t>
    </r>
  </si>
  <si>
    <t>1. มีระบบและกลไกสนับสนุนการเผยแพร่ผลงานวิจัยหรืองานสร้างสรรค์ในการประชุมวิชาการหรือการตีพิมพ์ในวารสารระดับชาติหรือนานาชาติ</t>
  </si>
  <si>
    <t>4. มีการนำผลงานวิจัยหรืองานสร้างสรรค์ไปใช้ให้เกิดประโยชน์และมีการรับรองการใช้ประโยชน์จริงจากหน่วยงานภายนอกหรือชุมชน</t>
  </si>
  <si>
    <t>5. มีระบบและกลไกเพื่อช่วยในการคุ้มครองสิทธิ์ของงานวิจัยหรืองานสร้างสรรค์ที่นำไปใช้ประโยชน์และดำเนินการตามระบบที่กำหนด</t>
  </si>
  <si>
    <r>
      <t xml:space="preserve">QA 4.3 </t>
    </r>
    <r>
      <rPr>
        <sz val="14"/>
        <rFont val="TH SarabunPSK"/>
        <family val="2"/>
      </rPr>
      <t>เงินสนับสนุนงานวิจัยหรืองานสร้างสรรค์ต่อจำนวนอาจารย์ประจำและนักวิจัยประจำ</t>
    </r>
  </si>
  <si>
    <t>ค่าถ่วงน้ำหนักร้อยละ 20</t>
  </si>
  <si>
    <r>
      <t>QA 4.4</t>
    </r>
    <r>
      <rPr>
        <sz val="14"/>
        <rFont val="TH SarabunPSK"/>
        <family val="2"/>
      </rPr>
      <t xml:space="preserve"> งานวิจัยหรืองานสร้างสรรค์ที่ได้รับการตีพิมพ์หรือเผยแพร่ </t>
    </r>
  </si>
  <si>
    <r>
      <t>QA 4.5</t>
    </r>
    <r>
      <rPr>
        <sz val="14"/>
        <rFont val="TH SarabunPSK"/>
        <family val="2"/>
      </rPr>
      <t xml:space="preserve"> งานวิจัยหรืองานสร้างสรรค์ที่นำไปใช้ประโยชน์</t>
    </r>
  </si>
  <si>
    <t>ร้อยละ 20 ของอาจารย์ประจำทั้งหมด (นับรวมลาศึกษาต่อ)</t>
  </si>
  <si>
    <t xml:space="preserve">80,000 บาทขึ้นไปต่อคน </t>
  </si>
  <si>
    <r>
      <t>QA 4.6</t>
    </r>
    <r>
      <rPr>
        <sz val="14"/>
        <rFont val="TH SarabunPSK"/>
        <family val="2"/>
      </rPr>
      <t xml:space="preserve"> ผลงานวิชาการที่ได้รับการรับรองคุณภาพ</t>
    </r>
  </si>
  <si>
    <t>2. มีระบบและกลไกการรวบรวม คัดสรร วิเคราะห์และสังเคราะห์ความรู้จากงานวิจัยหรืองานสร้างสรรค์ เพื่อให้เป็นองค์ความรู้ที่คนทั่วไปเข้าใจได้ และดำเนินการตามระบบที่กำหนด</t>
  </si>
  <si>
    <r>
      <t xml:space="preserve">มีการนำผลการประเมินไปปรับปรุงตามวาระการประชุมของกรรมการบริหารงานวิจัย </t>
    </r>
    <r>
      <rPr>
        <sz val="14"/>
        <color indexed="10"/>
        <rFont val="TH SarabunPSK"/>
        <family val="2"/>
      </rPr>
      <t>(4.1.7.1)</t>
    </r>
  </si>
  <si>
    <t>3. มีการประชาสัมพันธ์และเผยแพร่องค์ความรู้จากงานวิจัยหรืองานสร้างสรรค์ที่ได้จากข้อ 2 สู่สาธารณชนหรือผู้ที่เกี่ยวข้อง</t>
  </si>
  <si>
    <r>
      <t xml:space="preserve">เป็นกองบรรณาธิการและจัดทำวารสารเภสัชศาสตร์อีสานเพื่อส่งเสริมช่องทางการเผยแพร่ผลงานวิจัย </t>
    </r>
    <r>
      <rPr>
        <sz val="14"/>
        <color indexed="10"/>
        <rFont val="TH SarabunPSK"/>
        <family val="2"/>
      </rPr>
      <t xml:space="preserve">(4.2.1.1) </t>
    </r>
    <r>
      <rPr>
        <sz val="14"/>
        <rFont val="TH SarabunPSK"/>
        <family val="2"/>
      </rPr>
      <t>มีการจัดการประชุมวิชาการ 3 สถาบันเพื่อส่งเสริมการเผยแพร่ผลงานวิจัย</t>
    </r>
    <r>
      <rPr>
        <sz val="14"/>
        <color indexed="10"/>
        <rFont val="TH SarabunPSK"/>
        <family val="2"/>
      </rPr>
      <t xml:space="preserve"> (4.2.1.2) </t>
    </r>
    <r>
      <rPr>
        <sz val="14"/>
        <rFont val="TH SarabunPSK"/>
        <family val="2"/>
      </rPr>
      <t xml:space="preserve">มีประกาศการสนับสนุนทุนเพื่อนำเสนอผลงานวิจัยในการประชุมวิชาการนานาชาติประจำปี </t>
    </r>
    <r>
      <rPr>
        <sz val="14"/>
        <color indexed="10"/>
        <rFont val="TH SarabunPSK"/>
        <family val="2"/>
      </rPr>
      <t xml:space="preserve">(4.2.1.3)  </t>
    </r>
  </si>
  <si>
    <r>
      <t xml:space="preserve">มี Flowchart ในการทำการคัดสรร วิเคราะห์และสังเคราะห์ความรู้จากงานวิจัยเพื่อให้องค์ความรู้แก่คนทั่วไป </t>
    </r>
    <r>
      <rPr>
        <sz val="14"/>
        <color indexed="10"/>
        <rFont val="TH SarabunPSK"/>
        <family val="2"/>
      </rPr>
      <t xml:space="preserve">(4.2.2.1) </t>
    </r>
    <r>
      <rPr>
        <sz val="14"/>
        <rFont val="TH SarabunPSK"/>
        <family val="2"/>
      </rPr>
      <t xml:space="preserve">มีการสังเคราะห์ผลงานวิจัยเรื่อง Anti-lipid peroxidation and antioxidant activity of </t>
    </r>
    <r>
      <rPr>
        <i/>
        <sz val="14"/>
        <rFont val="TH SarabunPSK"/>
        <family val="2"/>
      </rPr>
      <t>Polygonum odoratum</t>
    </r>
    <r>
      <rPr>
        <sz val="14"/>
        <rFont val="TH SarabunPSK"/>
        <family val="2"/>
      </rPr>
      <t xml:space="preserve"> Lour. ของ ผศ.ดร.อธิกา จารุโชติกมล </t>
    </r>
    <r>
      <rPr>
        <sz val="14"/>
        <color indexed="10"/>
        <rFont val="TH SarabunPSK"/>
        <family val="2"/>
      </rPr>
      <t>(4.2.2.1)</t>
    </r>
  </si>
  <si>
    <r>
      <t xml:space="preserve">มีการนำผลการสังเคราะห์มาจัดทำเป็นข้อมูลที่ง่ายต่อการเข้าใจของประชาชนทั่วไป ชื่อเรื่อง </t>
    </r>
    <r>
      <rPr>
        <b/>
        <sz val="14"/>
        <rFont val="TH SarabunPSK"/>
        <family val="2"/>
      </rPr>
      <t xml:space="preserve">ผักแพวในครัวเรือน ใช้เป็นยาป้องกันโรคได้ดี </t>
    </r>
    <r>
      <rPr>
        <sz val="14"/>
        <color indexed="10"/>
        <rFont val="TH SarabunPSK"/>
        <family val="2"/>
      </rPr>
      <t>(4.2.3.1)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ที่ได้เผยแพร่ให้ประชาชนรับทราบผ่านเว็บไซต์ของคณะ http://www.pharmacy.msu.ac.th/2010/index.php?md=researchhealth </t>
    </r>
    <r>
      <rPr>
        <sz val="14"/>
        <color indexed="10"/>
        <rFont val="TH SarabunPSK"/>
        <family val="2"/>
      </rPr>
      <t>(4.2.3.2)</t>
    </r>
  </si>
  <si>
    <t>มีการรับรองการนำผลงานวิจัยไปใช้ประโยชน์ตามตัวบ่งชี้ที่ 4.5</t>
  </si>
  <si>
    <r>
      <rPr>
        <sz val="14"/>
        <rFont val="TH SarabunPSK"/>
        <family val="2"/>
      </rPr>
      <t xml:space="preserve">มี Flowchart ขั้นตอนการยื่นจดสิทธิบัตร อนุสิทธิบัตร เพื่อเป็นการคุ้มครองสิทธิ์ </t>
    </r>
    <r>
      <rPr>
        <sz val="14"/>
        <color indexed="10"/>
        <rFont val="TH SarabunPSK"/>
        <family val="2"/>
      </rPr>
      <t>(4.2.5.1)</t>
    </r>
  </si>
  <si>
    <r>
      <t xml:space="preserve">ในปีการศึกษา 2555 มีงานวิจัยทั้งหมด 25 โครงการ โดยได้รับทุนสนับสนุนทั้งหมด </t>
    </r>
    <r>
      <rPr>
        <b/>
        <sz val="14"/>
        <rFont val="TH SarabunPSK"/>
        <family val="2"/>
      </rPr>
      <t>5,186,400 บาท</t>
    </r>
    <r>
      <rPr>
        <sz val="14"/>
        <rFont val="TH SarabunPSK"/>
        <family val="2"/>
      </rPr>
      <t xml:space="preserve"> โดยเป็นแหล่งทุนภายนอก 8 โครงการ ได้รับสนับสนุน 4,614,400 บาท และได้รับจากแหล่งทุนภายใน เงินแผ่นดินจากมหาวิทยาลัย 4 ทุน วงเงิน 300,000 บาท และเงินรายได้ของคณะเภสัชศาสตร์ จำนวน 13 ทุน เป็นเงิน 272,000 บาท </t>
    </r>
    <r>
      <rPr>
        <b/>
        <sz val="14"/>
        <rFont val="TH SarabunPSK"/>
        <family val="2"/>
      </rPr>
      <t>มีอาจารย์ประจำทั้งหมด 45.5 คน</t>
    </r>
    <r>
      <rPr>
        <sz val="14"/>
        <rFont val="TH SarabunPSK"/>
        <family val="2"/>
      </rPr>
      <t xml:space="preserve"> คิดเป็นค่าเฉลี่ยต่อคน = </t>
    </r>
    <r>
      <rPr>
        <b/>
        <u val="single"/>
        <sz val="14"/>
        <rFont val="TH SarabunPSK"/>
        <family val="2"/>
      </rPr>
      <t>113,986.81 บาท/คน</t>
    </r>
    <r>
      <rPr>
        <b/>
        <sz val="14"/>
        <rFont val="TH SarabunPSK"/>
        <family val="2"/>
      </rPr>
      <t xml:space="preserve"> </t>
    </r>
    <r>
      <rPr>
        <sz val="14"/>
        <color indexed="10"/>
        <rFont val="TH SarabunPSK"/>
        <family val="2"/>
      </rPr>
      <t>(4.3.1)</t>
    </r>
  </si>
  <si>
    <r>
      <t>ในปีการศึกษา 2555 มีบทความวิจัยที่ได้ตีพิมพ์ทั้งหมด 25 เรื่อง เป็นวารสารระดับชาติ 19 เรื่อง, บทความที่ได้ตีพิมพ์ในวารสารระดับนานาชาติ 6 เรื่อง ซึ่งให้ค่าน้ำหนักทั้งหมด 11.5 โดยมีอาจารย์ประจำทั้งหมด 45.5 คน</t>
    </r>
    <r>
      <rPr>
        <b/>
        <u val="single"/>
        <sz val="14"/>
        <rFont val="TH SarabunPSK"/>
        <family val="2"/>
      </rPr>
      <t xml:space="preserve"> คิดเป็นร้อยละค่าถ่วงน้ำหนัก = </t>
    </r>
    <r>
      <rPr>
        <u val="single"/>
        <sz val="14"/>
        <rFont val="TH SarabunPSK"/>
        <family val="2"/>
      </rPr>
      <t>11.5 x 45.5 /100</t>
    </r>
    <r>
      <rPr>
        <b/>
        <u val="single"/>
        <sz val="14"/>
        <rFont val="TH SarabunPSK"/>
        <family val="2"/>
      </rPr>
      <t xml:space="preserve"> = 25.27% </t>
    </r>
    <r>
      <rPr>
        <sz val="14"/>
        <color indexed="10"/>
        <rFont val="TH SarabunPSK"/>
        <family val="2"/>
      </rPr>
      <t>(4.4.1)</t>
    </r>
  </si>
  <si>
    <r>
      <t xml:space="preserve">คณะมีทิศทางงานวิจัยที่เน้นภูมิปัญญา </t>
    </r>
    <r>
      <rPr>
        <sz val="14"/>
        <color indexed="10"/>
        <rFont val="TH SarabunPSK"/>
        <family val="2"/>
      </rPr>
      <t>(4.1.8.1)</t>
    </r>
    <r>
      <rPr>
        <sz val="14"/>
        <rFont val="TH SarabunPSK"/>
        <family val="2"/>
      </rPr>
      <t xml:space="preserve"> มีกลไก flowchart เพื่อสร้างงานวิจัยบนพื้นฐานภูมิปัญญาท้องถิ่น </t>
    </r>
    <r>
      <rPr>
        <sz val="14"/>
        <color indexed="10"/>
        <rFont val="TH SarabunPSK"/>
        <family val="2"/>
      </rPr>
      <t>(4.1.8.2)</t>
    </r>
    <r>
      <rPr>
        <sz val="14"/>
        <rFont val="TH SarabunPSK"/>
        <family val="2"/>
      </rPr>
      <t xml:space="preserve"> มีโครงการ 1 หลักสูตร 1 ชุมชน และโครงการ 1 ภูมิปัญญา 1 ชุมชน </t>
    </r>
    <r>
      <rPr>
        <sz val="14"/>
        <color indexed="10"/>
        <rFont val="TH SarabunPSK"/>
        <family val="2"/>
      </rPr>
      <t>(4.1.8.3)</t>
    </r>
  </si>
  <si>
    <r>
      <t>ในปีการศึกษา 2555 มีผลงานวิจัยที่นำไปใช้ประโยชน์ทั้งหมด 14 เรื่อง ใช้ประโยชน์เชิงสาธารณะจำนวน 6 เรื่อง เชิงนโยบาย 7 เรื่อง และเชิงพาณิชย์ 2 เรื่อง โดยมีอาจารย์ประจำทั้งหมด 45.5 คน</t>
    </r>
    <r>
      <rPr>
        <b/>
        <u val="single"/>
        <sz val="14"/>
        <rFont val="TH SarabunPSK"/>
        <family val="2"/>
      </rPr>
      <t xml:space="preserve"> คิดเป็นร้อยละ = </t>
    </r>
    <r>
      <rPr>
        <u val="single"/>
        <sz val="14"/>
        <rFont val="TH SarabunPSK"/>
        <family val="2"/>
      </rPr>
      <t>14 x 45.5 /100</t>
    </r>
    <r>
      <rPr>
        <b/>
        <u val="single"/>
        <sz val="14"/>
        <rFont val="TH SarabunPSK"/>
        <family val="2"/>
      </rPr>
      <t xml:space="preserve"> = 30.77% </t>
    </r>
    <r>
      <rPr>
        <sz val="14"/>
        <color indexed="10"/>
        <rFont val="TH SarabunPSK"/>
        <family val="2"/>
      </rPr>
      <t>(4.5.1)</t>
    </r>
  </si>
  <si>
    <t>ตัวบ่งชี้ QA</t>
  </si>
  <si>
    <r>
      <t xml:space="preserve">QA 4.2 </t>
    </r>
    <r>
      <rPr>
        <sz val="14"/>
        <rFont val="TH SarabunPSK"/>
        <family val="2"/>
      </rPr>
      <t>มีระบบและกลไกการจัดการความรู้จากงานวิจัยและงานสร้างสรรค์</t>
    </r>
  </si>
  <si>
    <r>
      <t>ในปีการศึกษา 2555 มีผลงานวิชาการที่ได้รับการรับรองคุณภาพทั้งหมด 4 เรื่อง ซึ่งได้ค่าถ่วงน้ำหนัก 2.75 โดยมีอาจารย์ประจำทั้งหมด 45.5 คน</t>
    </r>
    <r>
      <rPr>
        <b/>
        <u val="single"/>
        <sz val="14"/>
        <rFont val="TH SarabunPSK"/>
        <family val="2"/>
      </rPr>
      <t xml:space="preserve"> คิดเป็นร้อยละ = 2</t>
    </r>
    <r>
      <rPr>
        <u val="single"/>
        <sz val="14"/>
        <rFont val="TH SarabunPSK"/>
        <family val="2"/>
      </rPr>
      <t>.75 /45.5 x 100</t>
    </r>
    <r>
      <rPr>
        <b/>
        <u val="single"/>
        <sz val="14"/>
        <rFont val="TH SarabunPSK"/>
        <family val="2"/>
      </rPr>
      <t xml:space="preserve"> = 6.04% </t>
    </r>
    <r>
      <rPr>
        <sz val="14"/>
        <color indexed="10"/>
        <rFont val="TH SarabunPSK"/>
        <family val="2"/>
      </rPr>
      <t>(4.6.1) ได้คะแนน = 1.2375</t>
    </r>
  </si>
  <si>
    <r>
      <t xml:space="preserve">มีผลการประเมินการสนับสนุนตามข้อ 4 และ 5 ครบทุกประเด็น </t>
    </r>
    <r>
      <rPr>
        <sz val="14"/>
        <color indexed="10"/>
        <rFont val="TH SarabunPSK"/>
        <family val="2"/>
      </rPr>
      <t>(4.1.6.1)</t>
    </r>
  </si>
  <si>
    <r>
      <t xml:space="preserve">มีคำสั่งแต่งตั้งคณะกรรมการบริหารงานวิจัย </t>
    </r>
    <r>
      <rPr>
        <sz val="14"/>
        <color indexed="10"/>
        <rFont val="TH SarabunPSK"/>
        <family val="2"/>
      </rPr>
      <t>(4.1.1.1)</t>
    </r>
    <r>
      <rPr>
        <sz val="14"/>
        <rFont val="TH SarabunPSK"/>
        <family val="2"/>
      </rPr>
      <t xml:space="preserve">, มีการประกาศทิศทางงานวิจัยของคณะเภสัชศาสตร์ ปี พ.ศ.2556-2559 </t>
    </r>
    <r>
      <rPr>
        <sz val="14"/>
        <color indexed="10"/>
        <rFont val="TH SarabunPSK"/>
        <family val="2"/>
      </rPr>
      <t xml:space="preserve">(4.1.1.2) </t>
    </r>
    <r>
      <rPr>
        <sz val="14"/>
        <rFont val="TH SarabunPSK"/>
        <family val="2"/>
      </rPr>
      <t xml:space="preserve">มีขั้นตอนการทำงานของคณะกรรมการบริหารงานวิจัย </t>
    </r>
    <r>
      <rPr>
        <sz val="14"/>
        <color indexed="10"/>
        <rFont val="TH SarabunPSK"/>
        <family val="2"/>
      </rPr>
      <t>(4.1.1.3)</t>
    </r>
    <r>
      <rPr>
        <sz val="14"/>
        <rFont val="TH SarabunPSK"/>
        <family val="2"/>
      </rPr>
      <t xml:space="preserve"> มีการประชุมของกรรมการบริหารงานวิจัยเป็นประจำทุกเดือนตามรายงานประชุม </t>
    </r>
    <r>
      <rPr>
        <sz val="14"/>
        <color indexed="10"/>
        <rFont val="TH SarabunPSK"/>
        <family val="2"/>
      </rPr>
      <t xml:space="preserve">(4.1.1.4) </t>
    </r>
    <r>
      <rPr>
        <sz val="14"/>
        <rFont val="TH SarabunPSK"/>
        <family val="2"/>
      </rPr>
      <t>ข้อมูลและรายละเอียดระบบและกลไกของงานวิจัยบนเว็ปไซต์คณะ http://www.pharmacy.msu.ac.th/2010/index.php?md=research1</t>
    </r>
  </si>
  <si>
    <r>
      <t>โครงการสร้างเสริมศักยภาพการวิจัยฯ</t>
    </r>
    <r>
      <rPr>
        <sz val="14"/>
        <color indexed="10"/>
        <rFont val="TH SarabunPSK"/>
        <family val="2"/>
      </rPr>
      <t xml:space="preserve"> (4.1.3.1)</t>
    </r>
    <r>
      <rPr>
        <sz val="14"/>
        <rFont val="TH SarabunPSK"/>
        <family val="2"/>
      </rPr>
      <t xml:space="preserve">, โครงการวิจัยร่วมทางเภสัชศาสตร์กับมหาวิทยาลัยต่างประเทศ </t>
    </r>
    <r>
      <rPr>
        <sz val="14"/>
        <color indexed="10"/>
        <rFont val="TH SarabunPSK"/>
        <family val="2"/>
      </rPr>
      <t xml:space="preserve">(4.1.3.2) </t>
    </r>
    <r>
      <rPr>
        <sz val="14"/>
        <rFont val="TH SarabunPSK"/>
        <family val="2"/>
      </rPr>
      <t>มีการแลกเปลี่ยนเรียนรู้เพื่อพัฒนาศักยภาพนักวิจัยผ่าน research lunch</t>
    </r>
    <r>
      <rPr>
        <sz val="14"/>
        <color indexed="10"/>
        <rFont val="TH SarabunPSK"/>
        <family val="2"/>
      </rPr>
      <t xml:space="preserve"> </t>
    </r>
    <r>
      <rPr>
        <sz val="14"/>
        <rFont val="TH SarabunPSK"/>
        <family val="2"/>
      </rPr>
      <t xml:space="preserve">ตามตาราง </t>
    </r>
    <r>
      <rPr>
        <sz val="14"/>
        <color indexed="10"/>
        <rFont val="TH SarabunPSK"/>
        <family val="2"/>
      </rPr>
      <t xml:space="preserve">(4.1.3.3) </t>
    </r>
    <r>
      <rPr>
        <sz val="14"/>
        <rFont val="TH SarabunPSK"/>
        <family val="2"/>
      </rPr>
      <t xml:space="preserve">ทุกเที่ยงวันพุธ และมีการให้ความรู้ด้านจรรยาบรรณการวิจัยแก่อาจารย์และบุคลากรในการประชุมคณะ และออกเป็นประกาศจรรยาบรรณนักวิจัยและแนวทางปฏิบัติ </t>
    </r>
    <r>
      <rPr>
        <sz val="14"/>
        <color indexed="10"/>
        <rFont val="TH SarabunPSK"/>
        <family val="2"/>
      </rPr>
      <t>(4.1.3.5)</t>
    </r>
  </si>
  <si>
    <r>
      <t xml:space="preserve">มีหน่วยปฏิบัติวิจัย (research unit: RU) ของคณะ 4 หน่วย พร้อมรายละเอียดสมาชิกในแต่ละ RU </t>
    </r>
    <r>
      <rPr>
        <sz val="14"/>
        <color indexed="10"/>
        <rFont val="TH SarabunPSK"/>
        <family val="2"/>
      </rPr>
      <t>(4.1.5.1)</t>
    </r>
    <r>
      <rPr>
        <sz val="14"/>
        <rFont val="TH SarabunPSK"/>
        <family val="2"/>
      </rPr>
      <t xml:space="preserve"> มีคลินิกพี่เลี้ยงนักวิจัยตามโครงการพัฒนาศักยภาพนักวิจัย </t>
    </r>
    <r>
      <rPr>
        <sz val="14"/>
        <color indexed="10"/>
        <rFont val="TH SarabunPSK"/>
        <family val="2"/>
      </rPr>
      <t>(4.1.5.2)</t>
    </r>
    <r>
      <rPr>
        <sz val="14"/>
        <rFont val="TH SarabunPSK"/>
        <family val="2"/>
      </rPr>
      <t xml:space="preserve"> มีฐานข้อมูลนักวิจัยที่มีระบบรักษาความปลอดภัยในการเข้าถึง </t>
    </r>
    <r>
      <rPr>
        <sz val="14"/>
        <color indexed="10"/>
        <rFont val="TH SarabunPSK"/>
        <family val="2"/>
      </rPr>
      <t>(4.1.5.3)</t>
    </r>
    <r>
      <rPr>
        <sz val="14"/>
        <rFont val="TH SarabunPSK"/>
        <family val="2"/>
      </rPr>
      <t xml:space="preserve"> มีห้อง DIC และฐานข้อมูลของห้องสมุดมหาวิทยาลัยเพื่อสืบค้นข้อมูลวิจัย </t>
    </r>
    <r>
      <rPr>
        <sz val="14"/>
        <color indexed="10"/>
        <rFont val="TH SarabunPSK"/>
        <family val="2"/>
      </rPr>
      <t xml:space="preserve">(4.1.5.4) </t>
    </r>
    <r>
      <rPr>
        <sz val="14"/>
        <rFont val="TH SarabunPSK"/>
        <family val="2"/>
      </rPr>
      <t xml:space="preserve">มีการจัดการประชุมวิชาการร่วม 3 สถาบัน ครั้งที่ 5 Pharmacy Profession:Moving Forward to ASEAN Harmonization ระหว่างวันที่ 16-17 ก.พ.56 </t>
    </r>
    <r>
      <rPr>
        <sz val="14"/>
        <color indexed="10"/>
        <rFont val="TH SarabunPSK"/>
        <family val="2"/>
      </rPr>
      <t xml:space="preserve">(4.1.5.5-7) </t>
    </r>
    <r>
      <rPr>
        <sz val="14"/>
        <rFont val="TH SarabunPSK"/>
        <family val="2"/>
      </rPr>
      <t>มีการมอบรางวัลนักวิจัยดีเด่นเพื่อเป็นขวัญและกำลังใจแก่นักวิจัย</t>
    </r>
    <r>
      <rPr>
        <sz val="14"/>
        <color indexed="10"/>
        <rFont val="TH SarabunPSK"/>
        <family val="2"/>
      </rPr>
      <t xml:space="preserve"> (4.1.5.8)</t>
    </r>
  </si>
  <si>
    <t xml:space="preserve">5. มีการสนับสนุนพันธกิจด้านงานวิจัยหรืองานสร้างสรรค์ ตามอัตลักษณ์ของมหาวิทยาลัย อย่างน้อย ห้องปฏิบัติการ หน่วยวิจัย ศูนย์ให้คำปรึกษา ห้องค้นคว้าข้อมูล ระบบเทคโนโลยีสารสนเทศ ระบบการรักษาความปลอดภัยในห้อง lab มีการให้รางวัลนักวิจัย และกิจกรรมวิชาการส่งเสริมงานวิจัย เช่น ประชุมวิชาการ การมี visiting professor  </t>
  </si>
  <si>
    <t>SAR ฝ่ายวิจัย คณะเภสัชศาสตร์ มหาวิทยาลัยมหาสารคาม ประจำปีการศึกษา 2555</t>
  </si>
  <si>
    <t xml:space="preserve"> บทความที่ตีพิมพ์/เผยแพร่ทั้งในและต่างประเทศ</t>
  </si>
  <si>
    <t>ชื่อบทความ</t>
  </si>
  <si>
    <t>ประเภท งบประมาณ (จำนวน)</t>
  </si>
  <si>
    <t>เกณฑ์</t>
  </si>
  <si>
    <t>2.1 ระบบและกลไกการบริหารและพัฒนางานวิจัยหรืองานสร้างสรรค์</t>
  </si>
  <si>
    <t>เอกสารประกอบ</t>
  </si>
  <si>
    <t>ฐานข้อมูลปฏิบัติหน่วยงานวิจัย http://www.pharmacy.msu.ac.th/research2011/ เว็บวิจัย http://www.pharmacy.msu.ac.th/rs/</t>
  </si>
  <si>
    <t>ห้องปฏิบัติการ lab,  ศูนย์เภสัชสนเทศ</t>
  </si>
  <si>
    <t>จัดสรรทุนวิจัยประจำปี 2558</t>
  </si>
  <si>
    <t xml:space="preserve">จัดสรรทุนประกาศสนับสนุนการนำเสนอผลงาน 2558 </t>
  </si>
  <si>
    <t>ประกาศผลนักวิจัยดีเด่นประจำคณะ 2557</t>
  </si>
  <si>
    <t xml:space="preserve">Flowchart แสดงแนวปฏิบัติในการคุ้มครองสิทธิ์งานวิจัยที่นําไปใชประโยชน์ </t>
  </si>
  <si>
    <t>ผลงานวิจัยที่ได้รับรางวัล</t>
  </si>
  <si>
    <t>ลำดับ</t>
  </si>
  <si>
    <t>เรื่อง</t>
  </si>
  <si>
    <t>รางวัล</t>
  </si>
  <si>
    <t>งานประชุม</t>
  </si>
  <si>
    <t>การจัดประชุมวิชาการ</t>
  </si>
  <si>
    <t>สถานที่</t>
  </si>
  <si>
    <t>วัน/เดือน/ปี</t>
  </si>
  <si>
    <t>/</t>
  </si>
  <si>
    <t>Alcohol policy simulation model development</t>
  </si>
  <si>
    <t>ศูนย์วิจัยปัญหาสุรา</t>
  </si>
  <si>
    <t>Applying the Lists of Risk Drugs for Thai Elderly (LRDTE) as a mechanism to account for patient age and medicine severity in assessing potentially inappropriate medication use</t>
  </si>
  <si>
    <r>
      <t xml:space="preserve">Vanida Prasert, Manabu Akazawa, Aiko Shono, Farsai Chanjaruporn, </t>
    </r>
    <r>
      <rPr>
        <u val="single"/>
        <sz val="14"/>
        <rFont val="TH SarabunPSK"/>
        <family val="2"/>
      </rPr>
      <t>Chanuttha Ploylearmsang</t>
    </r>
    <r>
      <rPr>
        <sz val="14"/>
        <rFont val="TH SarabunPSK"/>
        <family val="2"/>
      </rPr>
      <t xml:space="preserve">, Kamolnut Muangyim, hanased Wattanapongsatit,Uthen Sutin </t>
    </r>
  </si>
  <si>
    <t>Research in Social and Administrative Pharmacy (2017) 1-8</t>
  </si>
  <si>
    <t>การศึกษาประสิทธิภาพของการออกฤทธิ์ในการป้องกันและรักษาแผลในกระเพาะอาหารของเห็ดขอนขาว (Lentinus squarrosulus (Mont.)) และพัฒนาผลิตภัณฑ์เห็นขอนขาว (Lentinus squarrosulus (Mont.))</t>
  </si>
  <si>
    <t>สวก.</t>
  </si>
  <si>
    <t>ประสบอร รินทอง</t>
  </si>
  <si>
    <t>คุณสมบัติทางกายภาพและปริมาณสารสำคัญของสารสกัดตรีผลา ที่ผลิตด้วยเทคนิคทำแห้งแบบพ่นฝอย</t>
  </si>
  <si>
    <t>วิระพล ภิมาลย์, บันลือ สังข์ทอง, กฤษณี สระมุณี</t>
  </si>
  <si>
    <t>ประสิทธิภาพของน้ำมันปลาในการลดระดับไขมันในเลือดในผู้ติดเชื้อเอชไอวี: การวิเคราะห์อภิมาน</t>
  </si>
  <si>
    <t>ชมเชยการนำเสนอแบบ Poster Presentation</t>
  </si>
  <si>
    <t>มหาวิทยาลัยมหาสารคามวิจัยครั้งที่ 13 วันที่ 7-8 กันยายน 2560</t>
  </si>
  <si>
    <t>มหาวิทยาลัยมหาสารคามวิจัยครั้งที่ 13 วันที่ 7-8 กันยายน 2561</t>
  </si>
  <si>
    <t>การพัฒนาผลิตภัณฑ์ธรรมชาติจากภูมิปัญญาพื้นบ้านไทยและจีนที่ออกฤทธิ์หลายกลไกเพื่อการป้องกันหรือรักษาโรคอัลไซเมอร์</t>
  </si>
  <si>
    <t>สำนักงานกองทุนสนับสนุนการวิจัย สกว.</t>
  </si>
  <si>
    <r>
      <t>จันทนา บุญยะรัตน์,บังอร ศรีพานิชกุลชัย,ศักดา ดาดวง,เพลินทิพย์ ภูทองกิ่ง,วนัสนันท์ แป้นนางรอง,</t>
    </r>
    <r>
      <rPr>
        <u val="single"/>
        <sz val="14"/>
        <rFont val="TH SarabunPSK"/>
        <family val="2"/>
      </rPr>
      <t>บรรลือ สังข์ทอง</t>
    </r>
    <r>
      <rPr>
        <sz val="14"/>
        <rFont val="TH SarabunPSK"/>
        <family val="2"/>
      </rPr>
      <t xml:space="preserve"> และคณะ</t>
    </r>
  </si>
  <si>
    <t>การทดสอบฤทธิ์ของสารสกัดน้ำจากใบย่านางแดงในการยับยั้งเอมไซม์แซนทีนออกซิเดสและฤทธิ์ลดระดับยูริกในเลือดของหนูทดลองที่ถูกเหนี่ยวนำให้เกิดภาวะเกาต์โดยการให้สารอ็อกโซเนท</t>
  </si>
  <si>
    <t>สำนักงานบริหารกองทุนภูมิปัญญาการแพทย์แผนไทย</t>
  </si>
  <si>
    <t>In Vivo and In Vitro Evidence for the Antihyperuricemic, Antiinflammatory and Antioxidant Effects of a Traditional Ayurvedic Medicine, Triphala</t>
  </si>
  <si>
    <t>Natural Product Communications, 12(10): 1635 – 1638. (ISI impact factor = 0.773) Oct, 2017)</t>
  </si>
  <si>
    <t>Pharmacological effects for use of Chatuphalatika in hyperuricemia of gout</t>
  </si>
  <si>
    <t>Pharmaceutical Biology, 56(1), 76-85. (ISI impact factor = 1.916) Jan, 2018)</t>
  </si>
  <si>
    <t>Alcohol taxes' contribution to prices in high and middle-income countries: Data from the International Alcohol Control Study</t>
  </si>
  <si>
    <t xml:space="preserve">กฤษณี สระมุณี, สุรศักดิ์ ไชยสงค์, วนรัตน์ อนุสรณ์เสงี่ยม, ณัฐณิชา กันสุทธิ, ปรารถนา ผาสุก. </t>
  </si>
  <si>
    <t>Drug Alcohol Rev. 2017: doi: 10.1111/dar.12638. (Nof2017)</t>
  </si>
  <si>
    <t>The Alcohol Environment Protocol: A new tool for alcohol policy</t>
  </si>
  <si>
    <r>
      <t xml:space="preserve">Sally Casswell, Neo Morojele, Petal Petersen Williams, </t>
    </r>
    <r>
      <rPr>
        <u val="single"/>
        <sz val="14"/>
        <rFont val="TH SarabunPSK"/>
        <family val="2"/>
      </rPr>
      <t>Surasak Chaiyasong</t>
    </r>
    <r>
      <rPr>
        <sz val="14"/>
        <rFont val="TH SarabunPSK"/>
        <family val="2"/>
      </rPr>
      <t>, Ross Gordon, Gaile Gray-Philip, Pham Viet Cuong, Anne-Marie MacKintosh, Sharon Halliday, Renee Railton, Steve Randerson and Charles D. H. Parry</t>
    </r>
  </si>
  <si>
    <r>
      <t xml:space="preserve">Wall M, Casswell S, Callinan S, </t>
    </r>
    <r>
      <rPr>
        <u val="single"/>
        <sz val="14"/>
        <rFont val="TH SarabunPSK"/>
        <family val="2"/>
      </rPr>
      <t>Chaiyasong S,</t>
    </r>
    <r>
      <rPr>
        <sz val="14"/>
        <rFont val="TH SarabunPSK"/>
        <family val="2"/>
      </rPr>
      <t xml:space="preserve"> Viet Cuong P, Gray-Phillip G, Parry C. </t>
    </r>
  </si>
  <si>
    <r>
      <t xml:space="preserve">Vilasinee Hirunpanich Sato, </t>
    </r>
    <r>
      <rPr>
        <u val="single"/>
        <sz val="14"/>
        <rFont val="TH SarabunPSK"/>
        <family val="2"/>
      </rPr>
      <t>Bunleu Sungthong</t>
    </r>
    <r>
      <rPr>
        <sz val="14"/>
        <rFont val="TH SarabunPSK"/>
        <family val="2"/>
      </rPr>
      <t xml:space="preserve">, Narawat Nuamnaichati, </t>
    </r>
    <r>
      <rPr>
        <u val="single"/>
        <sz val="14"/>
        <rFont val="TH SarabunPSK"/>
        <family val="2"/>
      </rPr>
      <t>Prasob-orn Rinthong</t>
    </r>
    <r>
      <rPr>
        <sz val="14"/>
        <rFont val="TH SarabunPSK"/>
        <family val="2"/>
      </rPr>
      <t>, Supachoke Mangmool, Hitoshi Sato</t>
    </r>
  </si>
  <si>
    <r>
      <t xml:space="preserve">Vilasinee Hirunpanich Sato, </t>
    </r>
    <r>
      <rPr>
        <u val="single"/>
        <sz val="14"/>
        <rFont val="TH SarabunPSK"/>
        <family val="2"/>
      </rPr>
      <t>Bunleu Sungthong</t>
    </r>
    <r>
      <rPr>
        <sz val="14"/>
        <rFont val="TH SarabunPSK"/>
        <family val="2"/>
      </rPr>
      <t xml:space="preserve">, </t>
    </r>
    <r>
      <rPr>
        <u val="single"/>
        <sz val="14"/>
        <rFont val="TH SarabunPSK"/>
        <family val="2"/>
      </rPr>
      <t>Prasob-orn Rinthong</t>
    </r>
    <r>
      <rPr>
        <sz val="14"/>
        <rFont val="TH SarabunPSK"/>
        <family val="2"/>
      </rPr>
      <t>, Narawat Nuamnaichati, Supachoke Mangmool, Savita Chewchida, Hitoshi Sato</t>
    </r>
  </si>
  <si>
    <r>
      <t xml:space="preserve">Drug and Alcohol Review (2018)
online 4 Jan, 2018 DOI: 10.1111/dar.12654 </t>
    </r>
    <r>
      <rPr>
        <sz val="14"/>
        <color indexed="10"/>
        <rFont val="TH SarabunPSK"/>
        <family val="2"/>
      </rPr>
      <t>(ยังไม่ออกเล่ม)</t>
    </r>
  </si>
  <si>
    <t>The International Alcohol Control Study: Methodology and implementation</t>
  </si>
  <si>
    <t>Drug and Alcohol Review
online 2 Jan, 2018  (ยังไม่ออกเล่ม)</t>
  </si>
  <si>
    <t>Support for alcohol policies among drinkers in Mongolia, New Zealand, Peru, South Africa, St Kitts and Nevis, Thailand and Vietnam: Data from the International Alcohol Control Study</t>
  </si>
  <si>
    <t>Drug and Alcohol Review online : 21 DEC 2017, DOI: 10.1111/dar.12647  (ยังไม่ออกเล่ม)</t>
  </si>
  <si>
    <t xml:space="preserve">การสำรวจความต้องการพัฒนาความรู้และทักษะสำหรับงานเภสัชกรรมปฐมภูมิ. </t>
  </si>
  <si>
    <r>
      <t xml:space="preserve">Taisia Huckle, Sally Casswell, Anne-Marie Mackintosh, </t>
    </r>
    <r>
      <rPr>
        <u val="single"/>
        <sz val="14"/>
        <rFont val="TH SarabunPSK"/>
        <family val="2"/>
      </rPr>
      <t>Surasak Chaiyasong,</t>
    </r>
    <r>
      <rPr>
        <sz val="14"/>
        <rFont val="TH SarabunPSK"/>
        <family val="2"/>
      </rPr>
      <t xml:space="preserve"> Pham Viet Cuong, Neo Morojele, Charles Parry, Petra Meier, and all</t>
    </r>
  </si>
  <si>
    <t>J Sci Technol MSU 2017; 36(5) : 543-552</t>
  </si>
  <si>
    <t xml:space="preserve">กานต์ ชัยทอง, สุนันท์ชนก น้ำใจดี, วิระพล ภิมาลย์. </t>
  </si>
  <si>
    <t>คุณภาพชีวิตของผู้ป่วยนอกโรคเบาหวาน โรงพยาบาลเปือยน้อย จังหวัดขอนแก่น</t>
  </si>
  <si>
    <t>J Sci Technol MSU 2017; 36(5) : 553-560</t>
  </si>
  <si>
    <t>ปวิช พากฏิพัทธ์, มาริสา กิ่งไผ่กลาง, วณิชชา เชิดชัยภูมิ, วิระพล ภิมาลย์, ฉัตรมณี แท่งทองหลาง, กฤษณี สระมุณี</t>
  </si>
  <si>
    <t>ปัจจัยที่มีผลต่อระดับ CD4 และคุณภาพชีวิตของผู้ติดเชื้อเอชไอวี/เอดส์</t>
  </si>
  <si>
    <t>J Sci Technol MSU 2017; 36(5) : 561-571</t>
  </si>
  <si>
    <t xml:space="preserve">เมธิน ผดุงกิจ, สุรพงษ์ สุขศิริพัฒนพงศ์, กรีพล แม่นวิวัฒนกุล. </t>
  </si>
  <si>
    <t>J Sci Technol MSU 2017; 36(5) : 572-577</t>
  </si>
  <si>
    <t>รุจิลักขณ์ รัตตะรมย์, อินทัช ศักดิ์ภักดีเจริญ, เบญญทิพย์ คงสิบ</t>
  </si>
  <si>
    <t>การศึกษามาตรฐานตำรับยาสมุนไพรเบญจกูลที่จำหน่ายในประเทศไทย.</t>
  </si>
  <si>
    <t>J Sci Technol MSU 2017; 36(5) : 578-588</t>
  </si>
  <si>
    <t>วนรัตน์ อนุสรณ์เสงี่ยม, ณัฐวรา สมศักดิ์, วราภรณ์ ระหงษ์, สุรศักดิ์ ไชยสงค์, ชุติมาภรณ์ ไชยสงค์.</t>
  </si>
  <si>
    <t xml:space="preserve">อุบัติการณ์การเกิดอาการไม่พึงประสงค์จากการใช้ยาโคลิสตินในโรงพยาบาล. </t>
  </si>
  <si>
    <t>J Sci Technol MSU 2017; 36(5) : 589-596</t>
  </si>
  <si>
    <t xml:space="preserve">วันวิสาข์ คุณะวัฒนกุล, วนิดา ไทรชมภู, คัทลียา เมฆจรัสกุล, อมรรัตน์ เจริญมิตร, ชิดชนก เหล็กดี, ณัฐภากานต์ ศรีจันทร์. ฤทธิ์ต้านเชื้อสิว </t>
  </si>
  <si>
    <t>Sci Technol MSU 2017; 36(5) : 607-613</t>
  </si>
  <si>
    <t>สุนันท์ชนก น้ำใจดี, กานต์ ชัยทอง, วิระพล ภิมาลย์.</t>
  </si>
  <si>
    <t xml:space="preserve">ความรู้และทัศนคติเกี่ยวกับการใช้ยาชุด ในอำเภอเปือยน้อย จังหวัดขอนแก่น : การศึกษา เชิงสำรวจ. </t>
  </si>
  <si>
    <t>Sci Technol MSU 2017; 36(5) : 621-628</t>
  </si>
  <si>
    <t>สุรัชดา ชนโสภณ, สุพล ลิมวัฒนานนท์, ภูษิต ประคองสาย, วุฒิพันธุ์ วงษ์มงคล, กุมารี พัชนี, ธาริณี ศรีศักดิ์นอก.</t>
  </si>
  <si>
    <t>สถานการณ์ของการตั้งครรภ์ไม่พึงประสงค์ในวัยรุ่นและผลกระทบต่อทารก : ผลจากการสำรวจ อนามัยการเจริญพันธุ์ ปี 2549 และ 2552.</t>
  </si>
  <si>
    <t>Sci Technol MSU 2017; 36(5) : 629-634</t>
  </si>
  <si>
    <t xml:space="preserve">ธนพงศ์ ภูผาลี, ชิดชนก คูณสวัสดิ์, ธนิตา ภูราชพล, ธารินี ศรีศักดิ์นอก. </t>
  </si>
  <si>
    <t>คำอธิบายถึงการมียาเหลือใช้และพฤติกรรมในการจัดการยาเหลือใช้ของผู้ป่วยโรคเบาหวานและโรคความดันโลหิตสูง: กรณีศึกษาในชุมชนแห่งหนึ่งของจังหวัดอุบลราชธานี.</t>
  </si>
  <si>
    <t>TJPP 2018; 10(1) : 3-13</t>
  </si>
  <si>
    <t>นรินทรา นุตาดี, ราตรี สว่างจิตร, ณธร ชัยญาคุณาพฤกษ์, พีรยา ศรีผ่อง.</t>
  </si>
  <si>
    <t xml:space="preserve">ประสิทธิผลและความปลอดภัยของผักเชียงดาต่อการควบคุมระดับน้ำตาลและไขมันในเลือดในผู้ป่วยเบาหวานชนิดที่ 2: การทบทวนวรรณกรรมอย่างเป็นระบบและการวิเคราะห์อภิมาน. </t>
  </si>
  <si>
    <t>TJPP 2018; 10(1) : 14-28.</t>
  </si>
  <si>
    <t>สค. 59 - กพ. 61 (1,500,000/18*7)</t>
  </si>
  <si>
    <t xml:space="preserve">มี.ค. 60 - มี.ค. 61 (2,134,620/12*8)
</t>
  </si>
  <si>
    <t>31 ส.ค. 60 - 30 ส.ค. 63 (3,997,000/36*24)</t>
  </si>
  <si>
    <t>ก.พ. 60 - ม.ค. 61 (400,000/12*6)</t>
  </si>
  <si>
    <t xml:space="preserve">จำนวนเงินสนับสนุนงานวิจัยและงานสร้างสรรค์จากภายในและภายนอกสถาบันต่ออาจารย์ประจำและนักวิจัย  ส.ค. 60 - ก.ค. 61 สังกัดคณะเภสัชศาสตร์ มหาวิทยาลัยมหาสารคาม  </t>
  </si>
  <si>
    <r>
      <t xml:space="preserve">                </t>
    </r>
    <r>
      <rPr>
        <b/>
        <sz val="14"/>
        <rFont val="TH SarabunPSK"/>
        <family val="2"/>
      </rPr>
      <t xml:space="preserve">       วารสารที่ตีพิมพ์ระดับชาติ,  นานาชาติ,  นำเสนอผลงาน fulltext  ส.ค. 60 - ก.ค. 61 สังกัดคณะเภสัชศาสตร์มหาวิทยาลัยมาหสารคาม</t>
    </r>
  </si>
  <si>
    <t>การพัฒนาตำรับสารสกัดขมิ้นชันสำหรับใช้เป็นครีมรักษาเสริมในโรคสะเก็ดเงิน</t>
  </si>
  <si>
    <t xml:space="preserve">อ.ศุภกัญญา 
กุมกาญจนะ
</t>
  </si>
  <si>
    <t>การศึกษาปริมาณสารสำคัญ ฤทธิ์ต้านอนุมูลอิสระและฤทธิ์ยับยั้งเอนไซม์แอลฟากลูโคซิเดสของอินทนิล เสลาและตะแบก</t>
  </si>
  <si>
    <t xml:space="preserve">อ.ดร.รุจิลักขณ์ 
รัตตะรมย์
</t>
  </si>
  <si>
    <t>การใช้ยาแอสไพรินเพื่อป้องกันการเกิดโรคหัวใจและหลอดเลือดแบบปฐมภูมิในผู้ป่วยโรคเบาหวานชนิดที่ 2</t>
  </si>
  <si>
    <t>อ.ปวิช พากฏิพัทธ์</t>
  </si>
  <si>
    <t>ต้นทุนการรักษาพยาบาลและคุณภาพชีวิตผู้ป่วยเบาหวาน โรงพยาบาลสังขะ จังหวัดสุรินทร์</t>
  </si>
  <si>
    <t>ผศ.วิระพล ภิมาลย์</t>
  </si>
  <si>
    <t>ผลการให้บริบาลเภสัชกรรมในหอผู้ป่วยอายุรกรรมหญิง</t>
  </si>
  <si>
    <t>การสั่งใช้ยายับยั้งการหลั่งกรดสำหรับป้องกันการเกิด stress ulcer ในหอผู้ป่วยอายุรกรรม</t>
  </si>
  <si>
    <t xml:space="preserve">อ.ภัทรพล  เพียรชนะ
</t>
  </si>
  <si>
    <t xml:space="preserve">อ.ดร.อารีรัตน์ ลีละธนาฤกษ์
</t>
  </si>
  <si>
    <t>การประเมินสมรรถนะของบัณฑิตคณะเภสัชศาสตร์ มหาวิทยาลัยมหาสารคามในการทำงานเภสัชกรรมปฐมภูมิ</t>
  </si>
  <si>
    <t xml:space="preserve">ผศ.ดร.กฤษณี 
สระมุณี
</t>
  </si>
  <si>
    <t>การพัฒนาและประเมินบทเรียนคอมพิวเตอร์ช่วยสอน เรื่อง เภสัชวิทยาของยารักษาโรคแผลในทางเดินอาหาร</t>
  </si>
  <si>
    <t xml:space="preserve">ผศ.ดร.เบญจมาศ 
คุชนี
</t>
  </si>
  <si>
    <t>การจัดการเรียนการสอนเพื่อพัฒนาจริยธรรมทางวิชาชีพเภสัชกรรมใน นิสิตเภสัชศาสตร์ชั้นปีที่ 5</t>
  </si>
  <si>
    <t>ผศ.ดร.พีรยา  ศรีผ่อง</t>
  </si>
  <si>
    <t>การพัฒนาแบบสอบถามความพึงพอใจต่อการจัดการเบาหวานในประเทศลาว</t>
  </si>
  <si>
    <t xml:space="preserve">ผศ.ดร.พยอม สุขเอนกนันท์
</t>
  </si>
  <si>
    <t>การพัฒนาตำรับเอสเซนจากสารสกัดดอกดาวเรืองสำหรับลดริ้วรอยเหี่ยวย่นรอบดวงตา</t>
  </si>
  <si>
    <t xml:space="preserve">ผศ.ดร.คัทลียา เมฆจรัสกุล
</t>
  </si>
  <si>
    <t>ผศ.ดร.บรรลือ สังข์ทอง และคณะ</t>
  </si>
  <si>
    <t>ผศ.ดร.บรรลือ สังข์ทอง  และคณะ</t>
  </si>
  <si>
    <t>ต.ค. 60 - ก.ย. 61</t>
  </si>
  <si>
    <t>ทุนคณะเภสัชศาสตร์</t>
  </si>
  <si>
    <t>ผศ.ดร.สุรศักดิ์  ไชยสงค์ และคณะ</t>
  </si>
  <si>
    <r>
      <t xml:space="preserve">ศิรินาถ ตงศิริ, ศุภวิตา แสนศักดิ์, </t>
    </r>
    <r>
      <rPr>
        <u val="single"/>
        <sz val="14"/>
        <rFont val="TH SarabunPSK"/>
        <family val="2"/>
      </rPr>
      <t>ชนัตถา พลอยเลื่อมแสง,</t>
    </r>
    <r>
      <rPr>
        <sz val="14"/>
        <rFont val="TH SarabunPSK"/>
        <family val="2"/>
      </rPr>
      <t xml:space="preserve"> วรพจน์ พรหมสัตยพรต,
สุมัทนา กลางคาร</t>
    </r>
  </si>
  <si>
    <t>ทฤษฎีและกรอบแนวคิดของการวิจัยเพื่อนำนโยบายสาธารณสุขไปสู่การปฏิบัติ: การวิจัยอย่างเป็นระบบเพื่อค้นหากลยุทธ์การปฏิบัติตามนโยบายที่มีประสิทธิภาพ</t>
  </si>
  <si>
    <t>วารสารวิจัยระบบสาธารณสุข</t>
  </si>
  <si>
    <t>ผศ.ดร.อชิดา  จาโชติกมล</t>
  </si>
  <si>
    <t>ฤทธิ์ป้องกันออกซิเดชั่นของไขมันและการเสียสภาพโปรตีนของฟักข้าว</t>
  </si>
  <si>
    <t>มี.ค. 61 - ส.ค. 61</t>
  </si>
  <si>
    <t>วิจัยมาตรฐานวัตถุดิบสมุนไพรด้านเภสัชเวทและพฤกษศาสตร์ของระย่อม ฝักส้มป่อย ใบส้มป่อย ทับทิม ข่อย ขันทองพยาบาท</t>
  </si>
  <si>
    <t>กรมวิทยาศาสตร์การแพทย์</t>
  </si>
  <si>
    <t>วิจัยมาตรฐานวัตถุดิบสมุนไพรด้านเภสัชเวทและพฤกษศาสตร์ของเถาเอ็นอ่อน โมกมัน เจตพังคี</t>
  </si>
  <si>
    <t>ผศ.ดร.บรรลือ สังข์ทอง</t>
  </si>
  <si>
    <t>herbal-drug interactions between kaempferia parviflora extract and paracetamol in rats</t>
  </si>
  <si>
    <t>Inhibitory actions of Lagerstroemia speciosa (L.) Pers. Leaf extracts against carbolydrate-digesting enzymes</t>
  </si>
  <si>
    <t>อ.ดร.วันวิสาข์  คุณะวัฒนกุล</t>
  </si>
  <si>
    <t>Analytical Method Development of Benzophenone and Benzil Impurities in Phenytorin by HPLC</t>
  </si>
  <si>
    <t>ทุนมหาวิทยาลัยมหาสารคาม</t>
  </si>
  <si>
    <t>งบประมาณ 61</t>
  </si>
  <si>
    <t>รวมทั้งหมดจำนวน  21 โครงการวิจัย</t>
  </si>
  <si>
    <r>
      <t xml:space="preserve">Charles D. H. Parry, Mukhethwa Londani, Palam Enkhtuya, Taisia Huckle, Marina Piazza, Gaile Gray-Phillip, </t>
    </r>
    <r>
      <rPr>
        <u val="single"/>
        <sz val="14"/>
        <rFont val="TH SarabunPSK"/>
        <family val="2"/>
      </rPr>
      <t>Surasak Chaiyasong</t>
    </r>
    <r>
      <rPr>
        <sz val="14"/>
        <rFont val="TH SarabunPSK"/>
        <family val="2"/>
      </rPr>
      <t>, Pham Viet Cuong and Sally Casswell</t>
    </r>
  </si>
  <si>
    <t>จันทร์ทิพย์ กาญจนศิลป์, ชนัตถา พลอยเลื่อมแสง, อริศรา รังสีปัญญา, จุฬาลักษณ์ ดอนนาค, จิราภา รบไพรี</t>
  </si>
  <si>
    <t>ผลของแอปพลิเคชันแจ้งเตือนร่วมกับคู่มือให้ความรู้เพื่อเพิ่มความร่วมมือในการใช้ยาเม็ดคุมกำเนิด.</t>
  </si>
  <si>
    <t>TJPP 2018: 10(1) : 88-99 (TCI 1)</t>
  </si>
  <si>
    <t>กิตติยาพร แสนศิลา, ภีม เอี่ยมประไพ, ราตรี สว่างจิตร</t>
  </si>
  <si>
    <t>คุณสมบัติของน้ำเกลือสวนล้างจมูกแบบเตรียมเอง.</t>
  </si>
  <si>
    <t>TJPP 2018: 10(1) : 68-81 (TCI 1)</t>
  </si>
  <si>
    <t xml:space="preserve">จิณห์วรา สุขสะอาด, ทิพานัน ทิพย์รักษา, รจเรศ หาญรินทร์, ปาริโมก เกิดจันทึก, สายทิพย์ สุทธิรักษา
</t>
  </si>
  <si>
    <t>ผลการบริบาลทางเภสัชกรรมในผู้ป่วยนอกโรคสมองเสื่อม: การศึกษานำร่อง.</t>
  </si>
  <si>
    <t>TJPP 2018: 10(1) : 129-141</t>
  </si>
  <si>
    <t>Asayut N, Sookaneknun P, Chaiyasong S, Saramunee K.</t>
  </si>
  <si>
    <t>Outcomes, costs and stakeholders' perspectives associated with the incorporation of community pharmacy services into the National Health Insurance System in Thailand: a systematic review.</t>
  </si>
  <si>
    <t>Int J Pharm Pract 2018 Feb;26(1):16-27.</t>
  </si>
  <si>
    <t>Viet Cuong P, Casswell S, Parker K, Callinan S, Chaiyasong S, Kazantseva E, Meier P, MacKintosh AM7 Piazza M, Gray-Phillip G, Parry C.</t>
  </si>
  <si>
    <t>Cross-country comparison of proportion of alcohol consumed in harmful drinking occasions using the International Alcohol Control Study.</t>
  </si>
  <si>
    <t>Drug Alcohol Rev 2018 Feb 14. doi: 10.1111/dar.12665.</t>
  </si>
  <si>
    <t>Apisakulroj S, Kangkan P, Phimarn W, Sungthong B, Saramunee K.</t>
  </si>
  <si>
    <t>A Meta-analysis of Efficacy of Tinospora Cordifolia on Blood Glucose and Lipid Profile.</t>
  </si>
  <si>
    <t>NEPhReC 2018: 89-100 (Mar 2018)</t>
  </si>
  <si>
    <t>Gray‐Phillip G, Huckle T, Callinan S, Parry CDH, Chaiyasong S, et al.</t>
  </si>
  <si>
    <t>Availability of alcohol: Location, time and ease of purchase in high and middle-income countries: Data from the International Alcohol Control study. Drug and Alcohol Review 2018 : DOI: 10.1111/dar.12693 (26 March 2018)</t>
  </si>
  <si>
    <t>Drug and Alcohol Review 2018 : DOI: 10.1111/dar.12693 (26 March 2018)</t>
  </si>
  <si>
    <t xml:space="preserve">Kamonrungsan J, Jaichuen N, Chaiyasong S
</t>
  </si>
  <si>
    <t>Situation of Alcohol Outlets.</t>
  </si>
  <si>
    <t>Journal of Health Systems Research 2018; 12 (1) : 42-55 (Jan-Mar 2018)</t>
  </si>
  <si>
    <t>รวมทั้งหมดจำนวน 19 เรื่อง</t>
  </si>
  <si>
    <t>ค่าถ่วงน้ำหนัก 30</t>
  </si>
  <si>
    <t>อาจารย์ประจำ 48 คน</t>
  </si>
  <si>
    <t>คะแนนเต็ม 5 =</t>
  </si>
  <si>
    <t>A qualitative exploration of Thai alcohol policy in regulating availability and access</t>
  </si>
  <si>
    <t>Ratchakorn Kaewpramkusol,, Kate Senior, Richard Chenhall, Sutham Nanthamongkolchai,Surasak Chaiyasong</t>
  </si>
  <si>
    <t>International Journal of Drug Policy
Volume 58, August 2018, Pages 1–8</t>
  </si>
  <si>
    <t>ฤทธิ์ต้านอนุมูลอิสระและฤทธิ์ต้านการก่อกลายพันธุ์ของสารสกัดใบผักเม็ก.</t>
  </si>
  <si>
    <r>
      <rPr>
        <u val="single"/>
        <sz val="14"/>
        <rFont val="TH SarabunPSK"/>
        <family val="2"/>
      </rPr>
      <t>รุจิลักขณ์ รัตตะรมย์</t>
    </r>
    <r>
      <rPr>
        <sz val="14"/>
        <rFont val="TH SarabunPSK"/>
        <family val="2"/>
      </rPr>
      <t>, อินทัช ศักดิ์ภักดีเจริญ, เบญญทิพย์ คงสิบ</t>
    </r>
  </si>
  <si>
    <t>การศึกษามาตรฐานตำรับยาสมุนไพรเบญจกูลที่จำหน่ายในประเทศไทย</t>
  </si>
  <si>
    <t>ว.วิทยาศาสตร์เทคโนโลยี มมส. ปีที่ 36 ฉ.5 ก.ย.- ต.ค. 60 :578-588.</t>
  </si>
  <si>
    <t>ฤทธิต้านเชื้อสิว (Propionibacterium acnes) จากสมุนไพรไทย</t>
  </si>
  <si>
    <t>ผศ.ดร.สมศักดิ์  นวลแก้ว และอ.ดร.ศุภกัญญา  กุมกาญจนะ</t>
  </si>
  <si>
    <t>การพัฒนาวิธีสกัดสารต้านอักเสบจากไพลและการพัฒนาตำรับสเปรย์นาโนอิมัลชันจากสารต้านการอักเสบจากไพล</t>
  </si>
  <si>
    <t>คอบช.</t>
  </si>
  <si>
    <t>คิดเป็นจำนวนเงินต่ออาจารย์ประจำที่ปฏิบัติงานจริง 48 คน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</si>
</sst>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%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_-* #,##0.0_-;\-* #,##0.0_-;_-* &quot;-&quot;??_-;_-@_-"/>
    <numFmt numFmtId="210" formatCode="_-* #,##0_-;\-* #,##0_-;_-* &quot;-&quot;??_-;_-@_-"/>
    <numFmt numFmtId="211" formatCode="B1mm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B1d\-mmm\-yy"/>
    <numFmt numFmtId="216" formatCode="0.00000000"/>
    <numFmt numFmtId="217" formatCode="0.0000000"/>
    <numFmt numFmtId="218" formatCode="0.000000"/>
    <numFmt numFmtId="219" formatCode="0.00000"/>
    <numFmt numFmtId="220" formatCode="0.0000"/>
    <numFmt numFmtId="221" formatCode="0.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Angsana New"/>
      <family val="1"/>
    </font>
    <font>
      <u val="single"/>
      <sz val="10"/>
      <color indexed="36"/>
      <name val="Arial"/>
      <family val="2"/>
    </font>
    <font>
      <sz val="16"/>
      <name val="Angsana New"/>
      <family val="1"/>
    </font>
    <font>
      <sz val="12"/>
      <name val="Browallia New"/>
      <family val="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63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63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000000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7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39" applyFont="1" applyBorder="1" applyAlignment="1" applyProtection="1">
      <alignment/>
      <protection/>
    </xf>
    <xf numFmtId="0" fontId="5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10" xfId="39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0" xfId="15" applyFont="1" applyAlignment="1">
      <alignment horizontal="center" vertical="center"/>
      <protection/>
    </xf>
    <xf numFmtId="0" fontId="8" fillId="0" borderId="0" xfId="15" applyFont="1" applyAlignment="1">
      <alignment horizontal="left" vertical="center"/>
      <protection/>
    </xf>
    <xf numFmtId="0" fontId="8" fillId="0" borderId="0" xfId="15" applyFont="1" applyBorder="1" applyAlignment="1">
      <alignment vertical="center"/>
      <protection/>
    </xf>
    <xf numFmtId="0" fontId="8" fillId="0" borderId="0" xfId="0" applyFont="1" applyAlignment="1">
      <alignment horizontal="center" vertical="center"/>
    </xf>
    <xf numFmtId="0" fontId="9" fillId="33" borderId="10" xfId="15" applyFont="1" applyFill="1" applyBorder="1" applyAlignment="1">
      <alignment horizontal="center" vertical="center" wrapText="1" shrinkToFit="1"/>
      <protection/>
    </xf>
    <xf numFmtId="0" fontId="9" fillId="0" borderId="0" xfId="15" applyFont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right" vertical="center"/>
    </xf>
    <xf numFmtId="0" fontId="8" fillId="0" borderId="0" xfId="15" applyFont="1" applyBorder="1" applyAlignment="1">
      <alignment vertical="center" wrapText="1"/>
      <protection/>
    </xf>
    <xf numFmtId="0" fontId="9" fillId="0" borderId="0" xfId="15" applyFont="1" applyAlignment="1">
      <alignment horizontal="center" vertical="center" wrapText="1"/>
      <protection/>
    </xf>
    <xf numFmtId="0" fontId="8" fillId="0" borderId="10" xfId="15" applyFont="1" applyBorder="1" applyAlignment="1">
      <alignment vertical="center" wrapText="1"/>
      <protection/>
    </xf>
    <xf numFmtId="0" fontId="15" fillId="0" borderId="0" xfId="0" applyFont="1" applyAlignment="1">
      <alignment vertical="center"/>
    </xf>
    <xf numFmtId="0" fontId="16" fillId="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9" fillId="34" borderId="14" xfId="15" applyFont="1" applyFill="1" applyBorder="1" applyAlignment="1">
      <alignment horizontal="left" vertical="center"/>
      <protection/>
    </xf>
    <xf numFmtId="3" fontId="9" fillId="34" borderId="14" xfId="15" applyNumberFormat="1" applyFont="1" applyFill="1" applyBorder="1" applyAlignment="1">
      <alignment horizontal="right" vertical="center"/>
      <protection/>
    </xf>
    <xf numFmtId="3" fontId="9" fillId="35" borderId="0" xfId="15" applyNumberFormat="1" applyFont="1" applyFill="1" applyBorder="1" applyAlignment="1">
      <alignment vertical="center"/>
      <protection/>
    </xf>
    <xf numFmtId="0" fontId="9" fillId="34" borderId="10" xfId="15" applyFont="1" applyFill="1" applyBorder="1" applyAlignment="1">
      <alignment horizontal="left" vertical="center"/>
      <protection/>
    </xf>
    <xf numFmtId="43" fontId="9" fillId="34" borderId="10" xfId="34" applyFont="1" applyFill="1" applyBorder="1" applyAlignment="1">
      <alignment horizontal="right" vertical="center"/>
    </xf>
    <xf numFmtId="43" fontId="8" fillId="0" borderId="0" xfId="15" applyNumberFormat="1" applyFont="1" applyBorder="1" applyAlignment="1">
      <alignment vertical="center"/>
      <protection/>
    </xf>
    <xf numFmtId="2" fontId="8" fillId="0" borderId="0" xfId="15" applyNumberFormat="1" applyFont="1" applyBorder="1" applyAlignment="1">
      <alignment vertical="center"/>
      <protection/>
    </xf>
    <xf numFmtId="0" fontId="8" fillId="0" borderId="10" xfId="15" applyFont="1" applyFill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15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vertical="top" wrapText="1"/>
    </xf>
    <xf numFmtId="0" fontId="8" fillId="0" borderId="10" xfId="15" applyFont="1" applyFill="1" applyBorder="1" applyAlignment="1">
      <alignment horizontal="center" vertical="center"/>
      <protection/>
    </xf>
    <xf numFmtId="2" fontId="8" fillId="0" borderId="14" xfId="0" applyNumberFormat="1" applyFont="1" applyFill="1" applyBorder="1" applyAlignment="1">
      <alignment horizontal="center" vertical="center" wrapText="1"/>
    </xf>
    <xf numFmtId="0" fontId="8" fillId="0" borderId="10" xfId="15" applyNumberFormat="1" applyFont="1" applyFill="1" applyBorder="1" applyAlignment="1">
      <alignment horizontal="center" vertical="center" wrapText="1"/>
      <protection/>
    </xf>
    <xf numFmtId="0" fontId="8" fillId="0" borderId="15" xfId="15" applyNumberFormat="1" applyFont="1" applyFill="1" applyBorder="1" applyAlignment="1">
      <alignment horizontal="center" vertical="center" wrapText="1"/>
      <protection/>
    </xf>
    <xf numFmtId="17" fontId="8" fillId="0" borderId="0" xfId="0" applyNumberFormat="1" applyFont="1" applyBorder="1" applyAlignment="1">
      <alignment vertical="top" wrapText="1"/>
    </xf>
    <xf numFmtId="17" fontId="8" fillId="0" borderId="10" xfId="0" applyNumberFormat="1" applyFont="1" applyBorder="1" applyAlignment="1">
      <alignment vertical="top" wrapText="1"/>
    </xf>
    <xf numFmtId="0" fontId="8" fillId="0" borderId="16" xfId="15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3" fontId="53" fillId="0" borderId="17" xfId="0" applyNumberFormat="1" applyFont="1" applyFill="1" applyBorder="1" applyAlignment="1">
      <alignment horizontal="center" vertical="center" wrapText="1"/>
    </xf>
    <xf numFmtId="3" fontId="54" fillId="0" borderId="17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4" fontId="8" fillId="0" borderId="10" xfId="0" applyNumberFormat="1" applyFont="1" applyBorder="1" applyAlignment="1">
      <alignment vertical="top" wrapText="1"/>
    </xf>
    <xf numFmtId="0" fontId="9" fillId="36" borderId="12" xfId="15" applyFont="1" applyFill="1" applyBorder="1" applyAlignment="1">
      <alignment horizontal="center" vertical="center" wrapText="1"/>
      <protection/>
    </xf>
    <xf numFmtId="0" fontId="9" fillId="36" borderId="14" xfId="15" applyFont="1" applyFill="1" applyBorder="1" applyAlignment="1">
      <alignment horizontal="center" vertical="center" wrapText="1"/>
      <protection/>
    </xf>
    <xf numFmtId="0" fontId="8" fillId="0" borderId="14" xfId="15" applyFont="1" applyFill="1" applyBorder="1" applyAlignment="1">
      <alignment vertical="center" wrapText="1"/>
      <protection/>
    </xf>
    <xf numFmtId="0" fontId="8" fillId="0" borderId="14" xfId="0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vertical="top" wrapText="1"/>
    </xf>
    <xf numFmtId="0" fontId="56" fillId="0" borderId="10" xfId="15" applyFont="1" applyBorder="1" applyAlignment="1">
      <alignment vertical="center" wrapText="1"/>
      <protection/>
    </xf>
    <xf numFmtId="0" fontId="8" fillId="0" borderId="10" xfId="15" applyFont="1" applyBorder="1" applyAlignment="1">
      <alignment vertical="top" wrapText="1"/>
      <protection/>
    </xf>
    <xf numFmtId="3" fontId="54" fillId="0" borderId="17" xfId="0" applyNumberFormat="1" applyFont="1" applyFill="1" applyBorder="1" applyAlignment="1">
      <alignment horizontal="right" vertical="center"/>
    </xf>
    <xf numFmtId="0" fontId="53" fillId="0" borderId="17" xfId="0" applyFont="1" applyFill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3" fontId="15" fillId="0" borderId="0" xfId="0" applyNumberFormat="1" applyFont="1" applyAlignment="1">
      <alignment/>
    </xf>
    <xf numFmtId="3" fontId="53" fillId="0" borderId="10" xfId="0" applyNumberFormat="1" applyFont="1" applyFill="1" applyBorder="1" applyAlignment="1">
      <alignment vertical="center" wrapText="1"/>
    </xf>
    <xf numFmtId="0" fontId="8" fillId="0" borderId="16" xfId="15" applyFont="1" applyFill="1" applyBorder="1" applyAlignment="1">
      <alignment horizontal="center" vertical="top" wrapText="1"/>
      <protection/>
    </xf>
    <xf numFmtId="0" fontId="57" fillId="0" borderId="17" xfId="0" applyFont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9" fillId="37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0" fontId="9" fillId="38" borderId="10" xfId="0" applyFont="1" applyFill="1" applyBorder="1" applyAlignment="1">
      <alignment horizontal="center" vertical="center" wrapText="1"/>
    </xf>
    <xf numFmtId="4" fontId="9" fillId="34" borderId="10" xfId="15" applyNumberFormat="1" applyFont="1" applyFill="1" applyBorder="1" applyAlignment="1">
      <alignment horizontal="center" vertical="center"/>
      <protection/>
    </xf>
    <xf numFmtId="0" fontId="9" fillId="33" borderId="10" xfId="15" applyFont="1" applyFill="1" applyBorder="1" applyAlignment="1">
      <alignment horizontal="center" vertical="center" textRotation="90" wrapText="1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0" xfId="15" applyFont="1" applyFill="1" applyBorder="1" applyAlignment="1">
      <alignment horizontal="center" vertical="center"/>
      <protection/>
    </xf>
    <xf numFmtId="0" fontId="9" fillId="33" borderId="10" xfId="15" applyFont="1" applyFill="1" applyBorder="1" applyAlignment="1">
      <alignment horizontal="center" vertical="center" wrapText="1" shrinkToFit="1"/>
      <protection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9" fillId="39" borderId="18" xfId="15" applyFont="1" applyFill="1" applyBorder="1" applyAlignment="1">
      <alignment horizontal="center" vertical="center" wrapText="1"/>
      <protection/>
    </xf>
    <xf numFmtId="0" fontId="9" fillId="39" borderId="19" xfId="15" applyFont="1" applyFill="1" applyBorder="1" applyAlignment="1">
      <alignment horizontal="center" vertical="center" wrapText="1"/>
      <protection/>
    </xf>
    <xf numFmtId="0" fontId="9" fillId="36" borderId="12" xfId="15" applyFont="1" applyFill="1" applyBorder="1" applyAlignment="1">
      <alignment horizontal="center" vertical="center" wrapText="1"/>
      <protection/>
    </xf>
    <xf numFmtId="0" fontId="9" fillId="36" borderId="14" xfId="15" applyFont="1" applyFill="1" applyBorder="1" applyAlignment="1">
      <alignment horizontal="center" vertical="center" wrapText="1"/>
      <protection/>
    </xf>
    <xf numFmtId="0" fontId="9" fillId="33" borderId="16" xfId="15" applyFont="1" applyFill="1" applyBorder="1" applyAlignment="1">
      <alignment horizontal="center" vertical="center" wrapText="1" shrinkToFit="1"/>
      <protection/>
    </xf>
    <xf numFmtId="0" fontId="9" fillId="33" borderId="17" xfId="15" applyFont="1" applyFill="1" applyBorder="1" applyAlignment="1">
      <alignment horizontal="center" vertical="center" wrapText="1" shrinkToFit="1"/>
      <protection/>
    </xf>
    <xf numFmtId="0" fontId="16" fillId="0" borderId="0" xfId="0" applyFont="1" applyAlignment="1">
      <alignment horizontal="center" vertical="center" wrapText="1"/>
    </xf>
  </cellXfs>
  <cellStyles count="51">
    <cellStyle name="Normal" xfId="0"/>
    <cellStyle name="0,0&#13;&#10;NA&#13;&#10;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cy.msu.ac.th/web/web_research/research_project/view_researcher.php?rcher_id=11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27.57421875" style="22" customWidth="1"/>
    <col min="2" max="2" width="43.28125" style="22" customWidth="1"/>
    <col min="3" max="3" width="45.57421875" style="22" customWidth="1"/>
    <col min="4" max="16384" width="9.140625" style="22" customWidth="1"/>
  </cols>
  <sheetData>
    <row r="1" ht="21.75">
      <c r="A1" s="27" t="s">
        <v>125</v>
      </c>
    </row>
    <row r="2" spans="1:3" ht="21.75">
      <c r="A2" s="23" t="s">
        <v>117</v>
      </c>
      <c r="B2" s="23" t="s">
        <v>65</v>
      </c>
      <c r="C2" s="24" t="s">
        <v>83</v>
      </c>
    </row>
    <row r="3" spans="1:3" ht="195.75">
      <c r="A3" s="121" t="s">
        <v>84</v>
      </c>
      <c r="B3" s="20" t="s">
        <v>85</v>
      </c>
      <c r="C3" s="20" t="s">
        <v>121</v>
      </c>
    </row>
    <row r="4" spans="1:3" ht="152.25">
      <c r="A4" s="121"/>
      <c r="B4" s="20" t="s">
        <v>86</v>
      </c>
      <c r="C4" s="28" t="s">
        <v>87</v>
      </c>
    </row>
    <row r="5" spans="1:3" ht="152.25">
      <c r="A5" s="121"/>
      <c r="B5" s="20" t="s">
        <v>88</v>
      </c>
      <c r="C5" s="20" t="s">
        <v>122</v>
      </c>
    </row>
    <row r="6" spans="1:3" ht="43.5">
      <c r="A6" s="121"/>
      <c r="B6" s="20" t="s">
        <v>89</v>
      </c>
      <c r="C6" s="20" t="s">
        <v>90</v>
      </c>
    </row>
    <row r="7" spans="1:3" ht="217.5">
      <c r="A7" s="121"/>
      <c r="B7" s="20" t="s">
        <v>124</v>
      </c>
      <c r="C7" s="20" t="s">
        <v>123</v>
      </c>
    </row>
    <row r="8" spans="1:3" ht="41.25" customHeight="1">
      <c r="A8" s="121"/>
      <c r="B8" s="20" t="s">
        <v>91</v>
      </c>
      <c r="C8" s="20" t="s">
        <v>120</v>
      </c>
    </row>
    <row r="9" spans="1:3" ht="41.25" customHeight="1">
      <c r="A9" s="121"/>
      <c r="B9" s="20" t="s">
        <v>92</v>
      </c>
      <c r="C9" s="20" t="s">
        <v>106</v>
      </c>
    </row>
    <row r="10" spans="1:3" ht="87">
      <c r="A10" s="121"/>
      <c r="B10" s="20" t="s">
        <v>93</v>
      </c>
      <c r="C10" s="20" t="s">
        <v>115</v>
      </c>
    </row>
    <row r="11" spans="1:3" ht="114" customHeight="1">
      <c r="A11" s="31" t="s">
        <v>94</v>
      </c>
      <c r="B11" s="20" t="s">
        <v>95</v>
      </c>
      <c r="C11" s="20" t="s">
        <v>108</v>
      </c>
    </row>
    <row r="12" spans="1:3" ht="108.75" customHeight="1">
      <c r="A12" s="32" t="s">
        <v>118</v>
      </c>
      <c r="B12" s="20" t="s">
        <v>105</v>
      </c>
      <c r="C12" s="20" t="s">
        <v>109</v>
      </c>
    </row>
    <row r="13" spans="1:3" ht="130.5">
      <c r="A13" s="33"/>
      <c r="B13" s="20" t="s">
        <v>107</v>
      </c>
      <c r="C13" s="25" t="s">
        <v>110</v>
      </c>
    </row>
    <row r="14" spans="1:3" ht="68.25" customHeight="1">
      <c r="A14" s="33"/>
      <c r="B14" s="20" t="s">
        <v>96</v>
      </c>
      <c r="C14" s="25" t="s">
        <v>111</v>
      </c>
    </row>
    <row r="15" spans="1:3" ht="63" customHeight="1">
      <c r="A15" s="34"/>
      <c r="B15" s="25" t="s">
        <v>97</v>
      </c>
      <c r="C15" s="29" t="s">
        <v>112</v>
      </c>
    </row>
    <row r="16" spans="1:3" ht="151.5" customHeight="1">
      <c r="A16" s="26" t="s">
        <v>98</v>
      </c>
      <c r="B16" s="20" t="s">
        <v>103</v>
      </c>
      <c r="C16" s="20" t="s">
        <v>113</v>
      </c>
    </row>
    <row r="17" spans="1:3" ht="108.75">
      <c r="A17" s="26" t="s">
        <v>100</v>
      </c>
      <c r="B17" s="20" t="s">
        <v>99</v>
      </c>
      <c r="C17" s="20" t="s">
        <v>114</v>
      </c>
    </row>
    <row r="18" spans="1:3" ht="108.75">
      <c r="A18" s="26" t="s">
        <v>101</v>
      </c>
      <c r="B18" s="20" t="s">
        <v>102</v>
      </c>
      <c r="C18" s="20" t="s">
        <v>116</v>
      </c>
    </row>
    <row r="19" spans="1:3" ht="87">
      <c r="A19" s="26" t="s">
        <v>104</v>
      </c>
      <c r="B19" s="20" t="s">
        <v>99</v>
      </c>
      <c r="C19" s="20" t="s">
        <v>119</v>
      </c>
    </row>
    <row r="20" ht="21.75">
      <c r="A20" s="21"/>
    </row>
    <row r="21" ht="21.75">
      <c r="A21" s="21"/>
    </row>
    <row r="22" ht="21.75">
      <c r="A22" s="21"/>
    </row>
    <row r="23" ht="21.75">
      <c r="A23" s="21"/>
    </row>
    <row r="24" ht="21.75">
      <c r="A24" s="21"/>
    </row>
    <row r="25" ht="21.75">
      <c r="A25" s="21"/>
    </row>
    <row r="26" ht="21.75">
      <c r="A26" s="21"/>
    </row>
    <row r="27" ht="21.75">
      <c r="A27" s="21"/>
    </row>
  </sheetData>
  <sheetProtection/>
  <mergeCells count="1">
    <mergeCell ref="A3:A10"/>
  </mergeCells>
  <printOptions/>
  <pageMargins left="0.5511811023622047" right="0.2362204724409449" top="0.4724409448818898" bottom="0.5118110236220472" header="0.9448818897637796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25">
      <selection activeCell="F31" sqref="F31"/>
    </sheetView>
  </sheetViews>
  <sheetFormatPr defaultColWidth="9.140625" defaultRowHeight="12.75"/>
  <cols>
    <col min="1" max="1" width="5.57421875" style="5" customWidth="1"/>
    <col min="2" max="2" width="24.140625" style="6" customWidth="1"/>
    <col min="3" max="3" width="28.8515625" style="6" customWidth="1"/>
    <col min="4" max="16384" width="9.140625" style="6" customWidth="1"/>
  </cols>
  <sheetData>
    <row r="1" spans="1:3" ht="23.25">
      <c r="A1" s="3"/>
      <c r="B1" s="1" t="s">
        <v>22</v>
      </c>
      <c r="C1" s="2"/>
    </row>
    <row r="2" spans="1:3" ht="23.25">
      <c r="A2" s="4" t="s">
        <v>4</v>
      </c>
      <c r="B2" s="4" t="s">
        <v>23</v>
      </c>
      <c r="C2" s="4" t="s">
        <v>24</v>
      </c>
    </row>
    <row r="3" spans="1:3" ht="23.25">
      <c r="A3" s="14">
        <v>1</v>
      </c>
      <c r="B3" s="15" t="s">
        <v>10</v>
      </c>
      <c r="C3" s="15" t="s">
        <v>25</v>
      </c>
    </row>
    <row r="4" spans="1:3" ht="23.25">
      <c r="A4" s="14">
        <v>2</v>
      </c>
      <c r="B4" s="15" t="s">
        <v>11</v>
      </c>
      <c r="C4" s="15" t="s">
        <v>26</v>
      </c>
    </row>
    <row r="5" spans="1:3" ht="23.25">
      <c r="A5" s="14">
        <v>3</v>
      </c>
      <c r="B5" s="15" t="s">
        <v>12</v>
      </c>
      <c r="C5" s="15" t="s">
        <v>27</v>
      </c>
    </row>
    <row r="6" spans="1:3" ht="23.25">
      <c r="A6" s="14">
        <v>4</v>
      </c>
      <c r="B6" s="15" t="s">
        <v>28</v>
      </c>
      <c r="C6" s="11" t="s">
        <v>29</v>
      </c>
    </row>
    <row r="7" spans="1:3" ht="23.25">
      <c r="A7" s="14">
        <v>5</v>
      </c>
      <c r="B7" s="15" t="s">
        <v>30</v>
      </c>
      <c r="C7" s="15" t="s">
        <v>31</v>
      </c>
    </row>
    <row r="8" spans="1:3" ht="23.25">
      <c r="A8" s="14">
        <v>6</v>
      </c>
      <c r="B8" s="15" t="s">
        <v>20</v>
      </c>
      <c r="C8" s="15" t="s">
        <v>32</v>
      </c>
    </row>
    <row r="9" spans="1:3" ht="23.25">
      <c r="A9" s="14">
        <v>7</v>
      </c>
      <c r="B9" s="15" t="s">
        <v>33</v>
      </c>
      <c r="C9" s="15" t="s">
        <v>34</v>
      </c>
    </row>
    <row r="10" spans="1:3" ht="23.25">
      <c r="A10" s="14">
        <v>8</v>
      </c>
      <c r="B10" s="15" t="s">
        <v>35</v>
      </c>
      <c r="C10" s="11" t="s">
        <v>36</v>
      </c>
    </row>
    <row r="11" spans="1:3" ht="23.25">
      <c r="A11" s="14">
        <v>9</v>
      </c>
      <c r="B11" s="15" t="s">
        <v>2</v>
      </c>
      <c r="C11" s="15" t="s">
        <v>37</v>
      </c>
    </row>
    <row r="12" spans="1:3" ht="23.25">
      <c r="A12" s="14">
        <v>10</v>
      </c>
      <c r="B12" s="15" t="s">
        <v>3</v>
      </c>
      <c r="C12" s="15" t="s">
        <v>38</v>
      </c>
    </row>
    <row r="13" spans="1:3" ht="23.25">
      <c r="A13" s="14">
        <v>11</v>
      </c>
      <c r="B13" s="11" t="s">
        <v>1</v>
      </c>
      <c r="C13" s="11" t="s">
        <v>39</v>
      </c>
    </row>
    <row r="14" spans="1:3" ht="23.25">
      <c r="A14" s="14">
        <v>12</v>
      </c>
      <c r="B14" s="15" t="s">
        <v>16</v>
      </c>
      <c r="C14" s="11" t="s">
        <v>40</v>
      </c>
    </row>
    <row r="15" spans="1:3" ht="23.25">
      <c r="A15" s="14">
        <v>13</v>
      </c>
      <c r="B15" s="15" t="s">
        <v>18</v>
      </c>
      <c r="C15" s="11" t="s">
        <v>41</v>
      </c>
    </row>
    <row r="16" spans="1:3" ht="23.25">
      <c r="A16" s="14">
        <v>14</v>
      </c>
      <c r="B16" s="11" t="s">
        <v>42</v>
      </c>
      <c r="C16" s="11" t="s">
        <v>43</v>
      </c>
    </row>
    <row r="17" spans="1:3" ht="23.25">
      <c r="A17" s="14">
        <v>15</v>
      </c>
      <c r="B17" s="11" t="s">
        <v>44</v>
      </c>
      <c r="C17" s="11" t="s">
        <v>45</v>
      </c>
    </row>
    <row r="18" spans="1:3" ht="23.25">
      <c r="A18" s="14">
        <v>16</v>
      </c>
      <c r="B18" s="15" t="s">
        <v>5</v>
      </c>
      <c r="C18" s="15" t="s">
        <v>46</v>
      </c>
    </row>
    <row r="19" spans="1:3" ht="23.25">
      <c r="A19" s="14">
        <v>17</v>
      </c>
      <c r="B19" s="15" t="s">
        <v>9</v>
      </c>
      <c r="C19" s="11" t="s">
        <v>47</v>
      </c>
    </row>
    <row r="20" spans="1:3" ht="23.25">
      <c r="A20" s="14">
        <v>18</v>
      </c>
      <c r="B20" s="15" t="s">
        <v>14</v>
      </c>
      <c r="C20" s="11" t="s">
        <v>48</v>
      </c>
    </row>
    <row r="21" spans="1:3" ht="23.25">
      <c r="A21" s="14">
        <v>19</v>
      </c>
      <c r="B21" s="15" t="s">
        <v>15</v>
      </c>
      <c r="C21" s="11" t="s">
        <v>49</v>
      </c>
    </row>
    <row r="22" spans="1:3" ht="23.25">
      <c r="A22" s="14">
        <v>20</v>
      </c>
      <c r="B22" s="15" t="s">
        <v>21</v>
      </c>
      <c r="C22" s="15" t="s">
        <v>50</v>
      </c>
    </row>
    <row r="23" spans="1:3" ht="23.25">
      <c r="A23" s="14">
        <v>21</v>
      </c>
      <c r="B23" s="11" t="s">
        <v>6</v>
      </c>
      <c r="C23" s="11" t="s">
        <v>0</v>
      </c>
    </row>
    <row r="24" spans="1:3" ht="23.25">
      <c r="A24" s="14">
        <v>22</v>
      </c>
      <c r="B24" s="15" t="s">
        <v>51</v>
      </c>
      <c r="C24" s="11" t="s">
        <v>52</v>
      </c>
    </row>
    <row r="25" spans="1:3" ht="23.25">
      <c r="A25" s="14">
        <v>23</v>
      </c>
      <c r="B25" s="15" t="s">
        <v>53</v>
      </c>
      <c r="C25" s="11" t="s">
        <v>54</v>
      </c>
    </row>
    <row r="26" spans="1:3" ht="23.25">
      <c r="A26" s="14">
        <v>24</v>
      </c>
      <c r="B26" s="12" t="s">
        <v>13</v>
      </c>
      <c r="C26" s="12" t="s">
        <v>55</v>
      </c>
    </row>
    <row r="27" spans="1:3" ht="23.25">
      <c r="A27" s="14">
        <v>25</v>
      </c>
      <c r="B27" s="12" t="s">
        <v>17</v>
      </c>
      <c r="C27" s="12" t="s">
        <v>56</v>
      </c>
    </row>
    <row r="28" spans="1:3" ht="23.25">
      <c r="A28" s="14">
        <v>26</v>
      </c>
      <c r="B28" s="12" t="s">
        <v>57</v>
      </c>
      <c r="C28" s="12" t="s">
        <v>58</v>
      </c>
    </row>
    <row r="29" spans="1:3" ht="23.25">
      <c r="A29" s="14">
        <v>27</v>
      </c>
      <c r="B29" s="12" t="s">
        <v>59</v>
      </c>
      <c r="C29" s="15" t="s">
        <v>60</v>
      </c>
    </row>
    <row r="30" spans="1:3" ht="23.25">
      <c r="A30" s="14">
        <v>28</v>
      </c>
      <c r="B30" s="12" t="s">
        <v>19</v>
      </c>
      <c r="C30" s="12" t="s">
        <v>61</v>
      </c>
    </row>
    <row r="31" spans="1:3" ht="23.25">
      <c r="A31" s="14">
        <v>29</v>
      </c>
      <c r="B31" s="12" t="s">
        <v>62</v>
      </c>
      <c r="C31" s="12" t="s">
        <v>63</v>
      </c>
    </row>
    <row r="32" spans="1:3" ht="23.25">
      <c r="A32" s="14">
        <v>30</v>
      </c>
      <c r="B32" s="16" t="s">
        <v>66</v>
      </c>
      <c r="C32" s="15" t="s">
        <v>67</v>
      </c>
    </row>
    <row r="33" spans="1:3" ht="23.25">
      <c r="A33" s="17"/>
      <c r="B33" s="13"/>
      <c r="C33" s="8"/>
    </row>
    <row r="34" spans="1:3" ht="23.25">
      <c r="A34" s="17"/>
      <c r="B34" s="13"/>
      <c r="C34" s="8"/>
    </row>
    <row r="35" spans="1:3" ht="17.25">
      <c r="A35" s="9"/>
      <c r="B35" s="10"/>
      <c r="C35" s="8"/>
    </row>
    <row r="36" spans="1:3" ht="17.25">
      <c r="A36" s="9"/>
      <c r="B36" s="9"/>
      <c r="C36" s="8"/>
    </row>
    <row r="37" spans="1:3" ht="17.25">
      <c r="A37" s="7"/>
      <c r="B37" s="8"/>
      <c r="C37" s="8"/>
    </row>
  </sheetData>
  <sheetProtection/>
  <hyperlinks>
    <hyperlink ref="B32" r:id="rId1" display="http://www.pharmacy.msu.ac.th/web/web_research/research_project/view_researcher.php?rcher_id=114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140625" style="55" customWidth="1"/>
    <col min="2" max="2" width="74.28125" style="50" customWidth="1"/>
    <col min="3" max="16384" width="9.140625" style="50" customWidth="1"/>
  </cols>
  <sheetData>
    <row r="1" ht="24">
      <c r="A1" s="50" t="s">
        <v>130</v>
      </c>
    </row>
    <row r="2" spans="1:2" ht="24">
      <c r="A2" s="51" t="s">
        <v>129</v>
      </c>
      <c r="B2" s="51" t="s">
        <v>131</v>
      </c>
    </row>
    <row r="3" spans="1:2" ht="48">
      <c r="A3" s="52">
        <v>1</v>
      </c>
      <c r="B3" s="53" t="s">
        <v>132</v>
      </c>
    </row>
    <row r="4" spans="1:2" ht="24">
      <c r="A4" s="52">
        <v>2</v>
      </c>
      <c r="B4" s="54" t="s">
        <v>133</v>
      </c>
    </row>
    <row r="5" spans="1:2" ht="24">
      <c r="A5" s="52">
        <v>3</v>
      </c>
      <c r="B5" s="54" t="s">
        <v>134</v>
      </c>
    </row>
    <row r="6" spans="1:2" ht="24">
      <c r="A6" s="52">
        <v>4</v>
      </c>
      <c r="B6" s="54" t="s">
        <v>135</v>
      </c>
    </row>
    <row r="7" spans="1:2" ht="24">
      <c r="A7" s="52">
        <v>5</v>
      </c>
      <c r="B7" s="54" t="s">
        <v>136</v>
      </c>
    </row>
    <row r="8" spans="1:2" ht="24">
      <c r="A8" s="52">
        <v>6</v>
      </c>
      <c r="B8" s="54" t="s">
        <v>137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="110" zoomScaleNormal="110" zoomScalePageLayoutView="0" workbookViewId="0" topLeftCell="A25">
      <selection activeCell="C27" sqref="C27"/>
    </sheetView>
  </sheetViews>
  <sheetFormatPr defaultColWidth="9.140625" defaultRowHeight="12.75"/>
  <cols>
    <col min="1" max="1" width="5.140625" style="43" customWidth="1"/>
    <col min="2" max="2" width="25.57421875" style="43" bestFit="1" customWidth="1"/>
    <col min="3" max="3" width="64.7109375" style="43" customWidth="1"/>
    <col min="4" max="4" width="10.57421875" style="43" bestFit="1" customWidth="1"/>
    <col min="5" max="5" width="10.421875" style="86" customWidth="1"/>
    <col min="6" max="6" width="15.00390625" style="86" customWidth="1"/>
    <col min="7" max="7" width="13.421875" style="43" bestFit="1" customWidth="1"/>
    <col min="8" max="8" width="25.57421875" style="43" customWidth="1"/>
    <col min="9" max="9" width="24.421875" style="43" customWidth="1"/>
    <col min="10" max="16384" width="9.140625" style="43" customWidth="1"/>
  </cols>
  <sheetData>
    <row r="1" ht="21.75">
      <c r="A1" s="42" t="s">
        <v>218</v>
      </c>
    </row>
    <row r="2" spans="1:8" s="41" customFormat="1" ht="21.75">
      <c r="A2" s="124" t="s">
        <v>64</v>
      </c>
      <c r="B2" s="125" t="s">
        <v>68</v>
      </c>
      <c r="C2" s="127" t="s">
        <v>69</v>
      </c>
      <c r="D2" s="127" t="s">
        <v>128</v>
      </c>
      <c r="E2" s="127"/>
      <c r="F2" s="127"/>
      <c r="G2" s="127" t="s">
        <v>7</v>
      </c>
      <c r="H2" s="122" t="s">
        <v>8</v>
      </c>
    </row>
    <row r="3" spans="1:8" s="41" customFormat="1" ht="65.25">
      <c r="A3" s="124"/>
      <c r="B3" s="126"/>
      <c r="C3" s="127"/>
      <c r="D3" s="40" t="s">
        <v>76</v>
      </c>
      <c r="E3" s="40" t="s">
        <v>77</v>
      </c>
      <c r="F3" s="40" t="s">
        <v>78</v>
      </c>
      <c r="G3" s="128"/>
      <c r="H3" s="122"/>
    </row>
    <row r="4" spans="1:8" s="56" customFormat="1" ht="65.25">
      <c r="A4" s="75">
        <v>1</v>
      </c>
      <c r="B4" s="35" t="s">
        <v>221</v>
      </c>
      <c r="C4" s="35" t="s">
        <v>220</v>
      </c>
      <c r="D4" s="57">
        <v>50000</v>
      </c>
      <c r="E4" s="89"/>
      <c r="F4" s="87"/>
      <c r="G4" s="44" t="s">
        <v>245</v>
      </c>
      <c r="H4" s="45" t="s">
        <v>244</v>
      </c>
    </row>
    <row r="5" spans="1:8" s="56" customFormat="1" ht="65.25">
      <c r="A5" s="75">
        <v>2</v>
      </c>
      <c r="B5" s="72" t="s">
        <v>223</v>
      </c>
      <c r="C5" s="72" t="s">
        <v>222</v>
      </c>
      <c r="D5" s="57">
        <v>25000</v>
      </c>
      <c r="E5" s="73"/>
      <c r="F5" s="87"/>
      <c r="G5" s="44" t="s">
        <v>245</v>
      </c>
      <c r="H5" s="45" t="s">
        <v>244</v>
      </c>
    </row>
    <row r="6" spans="1:8" s="56" customFormat="1" ht="43.5">
      <c r="A6" s="75">
        <v>3</v>
      </c>
      <c r="B6" s="72" t="s">
        <v>225</v>
      </c>
      <c r="C6" s="72" t="s">
        <v>224</v>
      </c>
      <c r="D6" s="57">
        <v>25000</v>
      </c>
      <c r="E6" s="73"/>
      <c r="F6" s="87"/>
      <c r="G6" s="44" t="s">
        <v>245</v>
      </c>
      <c r="H6" s="45" t="s">
        <v>244</v>
      </c>
    </row>
    <row r="7" spans="1:8" s="56" customFormat="1" ht="43.5">
      <c r="A7" s="75">
        <v>4</v>
      </c>
      <c r="B7" s="102" t="s">
        <v>227</v>
      </c>
      <c r="C7" s="102" t="s">
        <v>226</v>
      </c>
      <c r="D7" s="46">
        <v>25000</v>
      </c>
      <c r="E7" s="73"/>
      <c r="F7" s="87"/>
      <c r="G7" s="44" t="s">
        <v>245</v>
      </c>
      <c r="H7" s="45" t="s">
        <v>244</v>
      </c>
    </row>
    <row r="8" spans="1:8" s="56" customFormat="1" ht="48">
      <c r="A8" s="106">
        <v>5</v>
      </c>
      <c r="B8" s="53" t="s">
        <v>230</v>
      </c>
      <c r="C8" s="107" t="s">
        <v>228</v>
      </c>
      <c r="D8" s="100">
        <v>20000</v>
      </c>
      <c r="E8" s="73"/>
      <c r="F8" s="87"/>
      <c r="G8" s="44" t="s">
        <v>245</v>
      </c>
      <c r="H8" s="45" t="s">
        <v>244</v>
      </c>
    </row>
    <row r="9" spans="1:8" s="56" customFormat="1" ht="48">
      <c r="A9" s="106">
        <v>6</v>
      </c>
      <c r="B9" s="53" t="s">
        <v>231</v>
      </c>
      <c r="C9" s="107" t="s">
        <v>229</v>
      </c>
      <c r="D9" s="101">
        <v>20000</v>
      </c>
      <c r="E9" s="89"/>
      <c r="F9" s="88"/>
      <c r="G9" s="44" t="s">
        <v>245</v>
      </c>
      <c r="H9" s="45" t="s">
        <v>244</v>
      </c>
    </row>
    <row r="10" spans="1:8" s="56" customFormat="1" ht="65.25">
      <c r="A10" s="75">
        <v>7</v>
      </c>
      <c r="B10" s="108" t="s">
        <v>233</v>
      </c>
      <c r="C10" s="103" t="s">
        <v>232</v>
      </c>
      <c r="D10" s="57">
        <v>20000</v>
      </c>
      <c r="E10" s="89"/>
      <c r="F10" s="88"/>
      <c r="G10" s="44" t="s">
        <v>245</v>
      </c>
      <c r="H10" s="45" t="s">
        <v>244</v>
      </c>
    </row>
    <row r="11" spans="1:8" s="56" customFormat="1" ht="65.25">
      <c r="A11" s="75">
        <v>8</v>
      </c>
      <c r="B11" s="70" t="s">
        <v>235</v>
      </c>
      <c r="C11" s="70" t="s">
        <v>234</v>
      </c>
      <c r="D11" s="57">
        <v>20000</v>
      </c>
      <c r="E11" s="74"/>
      <c r="F11" s="88"/>
      <c r="G11" s="44" t="s">
        <v>245</v>
      </c>
      <c r="H11" s="45" t="s">
        <v>244</v>
      </c>
    </row>
    <row r="12" spans="1:8" s="56" customFormat="1" ht="43.5">
      <c r="A12" s="75">
        <v>9</v>
      </c>
      <c r="B12" s="70" t="s">
        <v>237</v>
      </c>
      <c r="C12" s="72" t="s">
        <v>236</v>
      </c>
      <c r="D12" s="57">
        <v>20000</v>
      </c>
      <c r="E12" s="74"/>
      <c r="F12" s="88"/>
      <c r="G12" s="44" t="s">
        <v>245</v>
      </c>
      <c r="H12" s="45" t="s">
        <v>244</v>
      </c>
    </row>
    <row r="13" spans="1:8" s="56" customFormat="1" ht="43.5">
      <c r="A13" s="75">
        <v>10</v>
      </c>
      <c r="B13" s="70" t="s">
        <v>239</v>
      </c>
      <c r="C13" s="72" t="s">
        <v>238</v>
      </c>
      <c r="D13" s="104">
        <v>40000</v>
      </c>
      <c r="E13" s="74"/>
      <c r="F13" s="88"/>
      <c r="G13" s="44" t="s">
        <v>245</v>
      </c>
      <c r="H13" s="45" t="s">
        <v>244</v>
      </c>
    </row>
    <row r="14" spans="1:8" s="56" customFormat="1" ht="43.5">
      <c r="A14" s="75">
        <v>11</v>
      </c>
      <c r="B14" s="72" t="s">
        <v>241</v>
      </c>
      <c r="C14" s="72" t="s">
        <v>240</v>
      </c>
      <c r="D14" s="105">
        <v>70000</v>
      </c>
      <c r="E14" s="73"/>
      <c r="F14" s="88"/>
      <c r="G14" s="44" t="s">
        <v>245</v>
      </c>
      <c r="H14" s="45" t="s">
        <v>244</v>
      </c>
    </row>
    <row r="15" spans="1:8" s="56" customFormat="1" ht="43.5">
      <c r="A15" s="75">
        <v>12</v>
      </c>
      <c r="B15" s="72" t="s">
        <v>250</v>
      </c>
      <c r="C15" s="72" t="s">
        <v>251</v>
      </c>
      <c r="D15" s="105">
        <v>25000</v>
      </c>
      <c r="E15" s="73"/>
      <c r="F15" s="88"/>
      <c r="G15" s="44" t="s">
        <v>245</v>
      </c>
      <c r="H15" s="45" t="s">
        <v>244</v>
      </c>
    </row>
    <row r="16" spans="1:10" s="56" customFormat="1" ht="43.5">
      <c r="A16" s="75">
        <v>13</v>
      </c>
      <c r="B16" s="35" t="s">
        <v>246</v>
      </c>
      <c r="C16" s="76" t="s">
        <v>147</v>
      </c>
      <c r="D16" s="76"/>
      <c r="E16" s="76"/>
      <c r="F16" s="97">
        <v>583333.33</v>
      </c>
      <c r="G16" s="20" t="s">
        <v>148</v>
      </c>
      <c r="H16" s="84" t="s">
        <v>214</v>
      </c>
      <c r="I16" s="83"/>
      <c r="J16" s="83"/>
    </row>
    <row r="17" spans="1:8" s="56" customFormat="1" ht="65.25">
      <c r="A17" s="75">
        <v>14</v>
      </c>
      <c r="B17" s="35" t="s">
        <v>243</v>
      </c>
      <c r="C17" s="20" t="s">
        <v>152</v>
      </c>
      <c r="D17" s="20"/>
      <c r="E17" s="20"/>
      <c r="F17" s="91">
        <v>1423080</v>
      </c>
      <c r="G17" s="20" t="s">
        <v>153</v>
      </c>
      <c r="H17" s="84" t="s">
        <v>215</v>
      </c>
    </row>
    <row r="18" spans="1:8" s="78" customFormat="1" ht="108.75">
      <c r="A18" s="75">
        <v>15</v>
      </c>
      <c r="B18" s="76" t="s">
        <v>163</v>
      </c>
      <c r="C18" s="76" t="s">
        <v>161</v>
      </c>
      <c r="D18" s="77"/>
      <c r="E18" s="96"/>
      <c r="F18" s="96">
        <f>SUM(3997000/36*24)</f>
        <v>2664666.666666667</v>
      </c>
      <c r="G18" s="25" t="s">
        <v>162</v>
      </c>
      <c r="H18" s="77" t="s">
        <v>216</v>
      </c>
    </row>
    <row r="19" spans="1:8" s="78" customFormat="1" ht="108.75">
      <c r="A19" s="75">
        <v>16</v>
      </c>
      <c r="B19" s="76" t="s">
        <v>242</v>
      </c>
      <c r="C19" s="76" t="s">
        <v>164</v>
      </c>
      <c r="D19" s="77"/>
      <c r="E19" s="96"/>
      <c r="F19" s="96">
        <v>200000</v>
      </c>
      <c r="G19" s="25" t="s">
        <v>165</v>
      </c>
      <c r="H19" s="77" t="s">
        <v>217</v>
      </c>
    </row>
    <row r="20" spans="1:8" s="78" customFormat="1" ht="43.5">
      <c r="A20" s="75">
        <v>17</v>
      </c>
      <c r="B20" s="76" t="s">
        <v>242</v>
      </c>
      <c r="C20" s="76" t="s">
        <v>253</v>
      </c>
      <c r="D20" s="77"/>
      <c r="E20" s="96"/>
      <c r="F20" s="96">
        <v>1800000</v>
      </c>
      <c r="G20" s="25" t="s">
        <v>254</v>
      </c>
      <c r="H20" s="77" t="s">
        <v>252</v>
      </c>
    </row>
    <row r="21" spans="1:8" s="78" customFormat="1" ht="43.5">
      <c r="A21" s="75">
        <v>18</v>
      </c>
      <c r="B21" s="76" t="s">
        <v>242</v>
      </c>
      <c r="C21" s="76" t="s">
        <v>255</v>
      </c>
      <c r="D21" s="77"/>
      <c r="E21" s="96"/>
      <c r="F21" s="96">
        <v>900000</v>
      </c>
      <c r="G21" s="25" t="s">
        <v>254</v>
      </c>
      <c r="H21" s="77" t="s">
        <v>252</v>
      </c>
    </row>
    <row r="22" spans="1:8" s="78" customFormat="1" ht="43.5">
      <c r="A22" s="75">
        <v>19</v>
      </c>
      <c r="B22" s="76" t="s">
        <v>256</v>
      </c>
      <c r="C22" s="76" t="s">
        <v>260</v>
      </c>
      <c r="D22" s="109">
        <v>60000</v>
      </c>
      <c r="E22" s="96"/>
      <c r="F22" s="96"/>
      <c r="G22" s="25" t="s">
        <v>261</v>
      </c>
      <c r="H22" s="77" t="s">
        <v>262</v>
      </c>
    </row>
    <row r="23" spans="1:8" s="78" customFormat="1" ht="43.5">
      <c r="A23" s="75">
        <v>20</v>
      </c>
      <c r="B23" s="76" t="s">
        <v>259</v>
      </c>
      <c r="C23" s="76" t="s">
        <v>258</v>
      </c>
      <c r="D23" s="109">
        <v>60000</v>
      </c>
      <c r="E23" s="96"/>
      <c r="F23" s="96"/>
      <c r="G23" s="25" t="s">
        <v>261</v>
      </c>
      <c r="H23" s="77" t="s">
        <v>262</v>
      </c>
    </row>
    <row r="24" spans="1:8" s="78" customFormat="1" ht="43.5">
      <c r="A24" s="75">
        <v>21</v>
      </c>
      <c r="B24" s="76" t="s">
        <v>241</v>
      </c>
      <c r="C24" s="76" t="s">
        <v>257</v>
      </c>
      <c r="D24" s="109">
        <v>80000</v>
      </c>
      <c r="E24" s="96"/>
      <c r="F24" s="96"/>
      <c r="G24" s="25" t="s">
        <v>261</v>
      </c>
      <c r="H24" s="77" t="s">
        <v>262</v>
      </c>
    </row>
    <row r="25" spans="1:8" s="78" customFormat="1" ht="43.5">
      <c r="A25" s="75">
        <v>22</v>
      </c>
      <c r="B25" s="76" t="s">
        <v>301</v>
      </c>
      <c r="C25" s="76" t="s">
        <v>302</v>
      </c>
      <c r="D25" s="109"/>
      <c r="E25" s="96"/>
      <c r="F25" s="96">
        <v>931700</v>
      </c>
      <c r="G25" s="25" t="s">
        <v>303</v>
      </c>
      <c r="H25" s="77" t="s">
        <v>262</v>
      </c>
    </row>
    <row r="26" spans="3:7" s="38" customFormat="1" ht="21.75">
      <c r="C26" s="58" t="s">
        <v>263</v>
      </c>
      <c r="D26" s="59">
        <f>SUM(D4:D24)</f>
        <v>560000</v>
      </c>
      <c r="E26" s="59">
        <f>SUM(E4:E24)</f>
        <v>0</v>
      </c>
      <c r="F26" s="59">
        <f>SUM(F4:F25)</f>
        <v>8502779.996666666</v>
      </c>
      <c r="G26" s="60">
        <f>SUM(D26:F26)</f>
        <v>9062779.996666666</v>
      </c>
    </row>
    <row r="27" spans="1:7" s="38" customFormat="1" ht="21.75">
      <c r="A27" s="36"/>
      <c r="B27" s="37"/>
      <c r="C27" s="61" t="s">
        <v>304</v>
      </c>
      <c r="D27" s="62">
        <f>D26/42</f>
        <v>13333.333333333334</v>
      </c>
      <c r="E27" s="62">
        <f>E26/48</f>
        <v>0</v>
      </c>
      <c r="F27" s="62">
        <f>F26/42</f>
        <v>202447.14277777777</v>
      </c>
      <c r="G27" s="63"/>
    </row>
    <row r="28" spans="1:8" s="38" customFormat="1" ht="21.75">
      <c r="A28" s="36"/>
      <c r="B28" s="37"/>
      <c r="C28" s="61" t="s">
        <v>80</v>
      </c>
      <c r="D28" s="123">
        <f>(D26+E26+F26)/48</f>
        <v>188807.9165972222</v>
      </c>
      <c r="E28" s="123"/>
      <c r="F28" s="123"/>
      <c r="G28" s="64"/>
      <c r="H28" s="38" t="s">
        <v>75</v>
      </c>
    </row>
  </sheetData>
  <sheetProtection/>
  <mergeCells count="7">
    <mergeCell ref="H2:H3"/>
    <mergeCell ref="D28:F28"/>
    <mergeCell ref="A2:A3"/>
    <mergeCell ref="B2:B3"/>
    <mergeCell ref="C2:C3"/>
    <mergeCell ref="D2:F2"/>
    <mergeCell ref="G2:G3"/>
  </mergeCells>
  <printOptions/>
  <pageMargins left="0.4330708661417323" right="0.21" top="0.39" bottom="0.1968503937007874" header="0.46" footer="0.3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="110" zoomScaleNormal="110" zoomScalePageLayoutView="91" workbookViewId="0" topLeftCell="A31">
      <selection activeCell="C33" sqref="C33"/>
    </sheetView>
  </sheetViews>
  <sheetFormatPr defaultColWidth="9.140625" defaultRowHeight="12.75"/>
  <cols>
    <col min="1" max="1" width="4.8515625" style="39" customWidth="1"/>
    <col min="2" max="2" width="32.57421875" style="19" customWidth="1"/>
    <col min="3" max="3" width="49.421875" style="19" customWidth="1"/>
    <col min="4" max="4" width="30.28125" style="19" customWidth="1"/>
    <col min="5" max="5" width="7.28125" style="39" customWidth="1"/>
    <col min="6" max="6" width="9.140625" style="39" customWidth="1"/>
    <col min="7" max="7" width="8.140625" style="39" customWidth="1"/>
    <col min="8" max="16384" width="9.140625" style="19" customWidth="1"/>
  </cols>
  <sheetData>
    <row r="1" spans="1:2" ht="21.75">
      <c r="A1" s="18" t="s">
        <v>219</v>
      </c>
      <c r="B1" s="18"/>
    </row>
    <row r="2" spans="1:7" s="47" customFormat="1" ht="40.5" customHeight="1">
      <c r="A2" s="132" t="s">
        <v>126</v>
      </c>
      <c r="B2" s="133"/>
      <c r="C2" s="133"/>
      <c r="D2" s="133"/>
      <c r="E2" s="133"/>
      <c r="F2" s="133"/>
      <c r="G2" s="133"/>
    </row>
    <row r="3" spans="1:7" s="48" customFormat="1" ht="21" customHeight="1">
      <c r="A3" s="134" t="s">
        <v>64</v>
      </c>
      <c r="B3" s="134" t="s">
        <v>70</v>
      </c>
      <c r="C3" s="134" t="s">
        <v>127</v>
      </c>
      <c r="D3" s="134" t="s">
        <v>71</v>
      </c>
      <c r="E3" s="136" t="s">
        <v>72</v>
      </c>
      <c r="F3" s="137"/>
      <c r="G3" s="92" t="s">
        <v>79</v>
      </c>
    </row>
    <row r="4" spans="1:7" s="48" customFormat="1" ht="43.5">
      <c r="A4" s="135"/>
      <c r="B4" s="135"/>
      <c r="C4" s="135"/>
      <c r="D4" s="135"/>
      <c r="E4" s="40" t="s">
        <v>73</v>
      </c>
      <c r="F4" s="40" t="s">
        <v>74</v>
      </c>
      <c r="G4" s="93" t="s">
        <v>82</v>
      </c>
    </row>
    <row r="5" spans="1:7" s="30" customFormat="1" ht="87">
      <c r="A5" s="79">
        <v>1</v>
      </c>
      <c r="B5" s="65" t="s">
        <v>176</v>
      </c>
      <c r="C5" s="70" t="s">
        <v>166</v>
      </c>
      <c r="D5" s="49" t="s">
        <v>167</v>
      </c>
      <c r="E5" s="81"/>
      <c r="F5" s="82" t="s">
        <v>146</v>
      </c>
      <c r="G5" s="80">
        <v>1</v>
      </c>
    </row>
    <row r="6" spans="1:7" s="30" customFormat="1" ht="108.75">
      <c r="A6" s="79">
        <v>2</v>
      </c>
      <c r="B6" s="65" t="s">
        <v>177</v>
      </c>
      <c r="C6" s="70" t="s">
        <v>168</v>
      </c>
      <c r="D6" s="49" t="s">
        <v>169</v>
      </c>
      <c r="E6" s="81"/>
      <c r="F6" s="82" t="s">
        <v>146</v>
      </c>
      <c r="G6" s="80">
        <v>1</v>
      </c>
    </row>
    <row r="7" spans="1:7" s="30" customFormat="1" ht="108.75">
      <c r="A7" s="79">
        <v>3</v>
      </c>
      <c r="B7" s="65" t="s">
        <v>150</v>
      </c>
      <c r="C7" s="70" t="s">
        <v>149</v>
      </c>
      <c r="D7" s="98" t="s">
        <v>151</v>
      </c>
      <c r="E7" s="81"/>
      <c r="F7" s="81" t="s">
        <v>146</v>
      </c>
      <c r="G7" s="80">
        <v>1</v>
      </c>
    </row>
    <row r="8" spans="1:7" s="30" customFormat="1" ht="65.25">
      <c r="A8" s="79">
        <v>4</v>
      </c>
      <c r="B8" s="65" t="s">
        <v>175</v>
      </c>
      <c r="C8" s="70" t="s">
        <v>170</v>
      </c>
      <c r="D8" s="49" t="s">
        <v>172</v>
      </c>
      <c r="E8" s="85"/>
      <c r="F8" s="81" t="s">
        <v>146</v>
      </c>
      <c r="G8" s="80">
        <v>1</v>
      </c>
    </row>
    <row r="9" spans="1:7" s="30" customFormat="1" ht="152.25">
      <c r="A9" s="79">
        <v>5</v>
      </c>
      <c r="B9" s="65" t="s">
        <v>174</v>
      </c>
      <c r="C9" s="20" t="s">
        <v>173</v>
      </c>
      <c r="D9" s="99" t="s">
        <v>178</v>
      </c>
      <c r="E9" s="81"/>
      <c r="F9" s="81" t="s">
        <v>146</v>
      </c>
      <c r="G9" s="80">
        <v>1</v>
      </c>
    </row>
    <row r="10" spans="1:7" s="30" customFormat="1" ht="108.75">
      <c r="A10" s="79">
        <v>6</v>
      </c>
      <c r="B10" s="65" t="s">
        <v>184</v>
      </c>
      <c r="C10" s="70" t="s">
        <v>179</v>
      </c>
      <c r="D10" s="49" t="s">
        <v>180</v>
      </c>
      <c r="E10" s="81"/>
      <c r="F10" s="81" t="s">
        <v>146</v>
      </c>
      <c r="G10" s="80">
        <v>1</v>
      </c>
    </row>
    <row r="11" spans="1:7" s="30" customFormat="1" ht="108.75">
      <c r="A11" s="79">
        <v>7</v>
      </c>
      <c r="B11" s="65" t="s">
        <v>264</v>
      </c>
      <c r="C11" s="70" t="s">
        <v>181</v>
      </c>
      <c r="D11" s="49" t="s">
        <v>182</v>
      </c>
      <c r="E11" s="81"/>
      <c r="F11" s="81" t="s">
        <v>146</v>
      </c>
      <c r="G11" s="80">
        <v>1</v>
      </c>
    </row>
    <row r="12" spans="1:7" s="30" customFormat="1" ht="65.25">
      <c r="A12" s="79">
        <v>8</v>
      </c>
      <c r="B12" s="65" t="s">
        <v>171</v>
      </c>
      <c r="C12" s="70" t="s">
        <v>183</v>
      </c>
      <c r="D12" s="49" t="s">
        <v>185</v>
      </c>
      <c r="E12" s="81" t="s">
        <v>146</v>
      </c>
      <c r="F12" s="81"/>
      <c r="G12" s="80">
        <v>0.8</v>
      </c>
    </row>
    <row r="13" spans="1:7" s="30" customFormat="1" ht="43.5">
      <c r="A13" s="79">
        <v>9</v>
      </c>
      <c r="B13" s="65" t="s">
        <v>186</v>
      </c>
      <c r="C13" s="70" t="s">
        <v>187</v>
      </c>
      <c r="D13" s="49" t="s">
        <v>188</v>
      </c>
      <c r="E13" s="81" t="s">
        <v>146</v>
      </c>
      <c r="F13" s="70"/>
      <c r="G13" s="80">
        <v>0.8</v>
      </c>
    </row>
    <row r="14" spans="1:7" s="30" customFormat="1" ht="65.25">
      <c r="A14" s="79">
        <v>10</v>
      </c>
      <c r="B14" s="65" t="s">
        <v>189</v>
      </c>
      <c r="C14" s="70" t="s">
        <v>190</v>
      </c>
      <c r="D14" s="49" t="s">
        <v>191</v>
      </c>
      <c r="E14" s="81" t="s">
        <v>146</v>
      </c>
      <c r="F14" s="70"/>
      <c r="G14" s="80">
        <v>0.8</v>
      </c>
    </row>
    <row r="15" spans="1:7" s="30" customFormat="1" ht="43.5">
      <c r="A15" s="79">
        <v>11</v>
      </c>
      <c r="B15" s="65" t="s">
        <v>192</v>
      </c>
      <c r="C15" s="70" t="s">
        <v>296</v>
      </c>
      <c r="D15" s="49" t="s">
        <v>193</v>
      </c>
      <c r="E15" s="81" t="s">
        <v>146</v>
      </c>
      <c r="F15" s="70"/>
      <c r="G15" s="80">
        <v>0.8</v>
      </c>
    </row>
    <row r="16" spans="1:7" s="30" customFormat="1" ht="43.5">
      <c r="A16" s="79">
        <v>12</v>
      </c>
      <c r="B16" s="94" t="s">
        <v>194</v>
      </c>
      <c r="C16" s="95" t="s">
        <v>195</v>
      </c>
      <c r="D16" s="49" t="s">
        <v>196</v>
      </c>
      <c r="E16" s="81" t="s">
        <v>146</v>
      </c>
      <c r="F16" s="70"/>
      <c r="G16" s="80">
        <v>0.8</v>
      </c>
    </row>
    <row r="17" spans="1:7" s="30" customFormat="1" ht="65.25">
      <c r="A17" s="79">
        <v>13</v>
      </c>
      <c r="B17" s="94" t="s">
        <v>197</v>
      </c>
      <c r="C17" s="95" t="s">
        <v>198</v>
      </c>
      <c r="D17" s="49" t="s">
        <v>199</v>
      </c>
      <c r="E17" s="81" t="s">
        <v>146</v>
      </c>
      <c r="F17" s="70"/>
      <c r="G17" s="80">
        <v>0.8</v>
      </c>
    </row>
    <row r="18" spans="1:7" s="30" customFormat="1" ht="87">
      <c r="A18" s="79">
        <v>14</v>
      </c>
      <c r="B18" s="94" t="s">
        <v>200</v>
      </c>
      <c r="C18" s="95" t="s">
        <v>300</v>
      </c>
      <c r="D18" s="49" t="s">
        <v>201</v>
      </c>
      <c r="E18" s="81" t="s">
        <v>146</v>
      </c>
      <c r="F18" s="70"/>
      <c r="G18" s="80">
        <v>0.8</v>
      </c>
    </row>
    <row r="19" spans="1:7" s="30" customFormat="1" ht="43.5">
      <c r="A19" s="79">
        <v>15</v>
      </c>
      <c r="B19" s="94" t="s">
        <v>202</v>
      </c>
      <c r="C19" s="95" t="s">
        <v>203</v>
      </c>
      <c r="D19" s="49" t="s">
        <v>204</v>
      </c>
      <c r="E19" s="81" t="s">
        <v>146</v>
      </c>
      <c r="F19" s="70"/>
      <c r="G19" s="80">
        <v>0.8</v>
      </c>
    </row>
    <row r="20" spans="1:7" s="30" customFormat="1" ht="65.25">
      <c r="A20" s="79">
        <v>16</v>
      </c>
      <c r="B20" s="94" t="s">
        <v>205</v>
      </c>
      <c r="C20" s="95" t="s">
        <v>206</v>
      </c>
      <c r="D20" s="49" t="s">
        <v>207</v>
      </c>
      <c r="E20" s="81" t="s">
        <v>146</v>
      </c>
      <c r="F20" s="70"/>
      <c r="G20" s="80">
        <v>0.8</v>
      </c>
    </row>
    <row r="21" spans="1:7" s="30" customFormat="1" ht="65.25">
      <c r="A21" s="79">
        <v>17</v>
      </c>
      <c r="B21" s="94" t="s">
        <v>208</v>
      </c>
      <c r="C21" s="95" t="s">
        <v>209</v>
      </c>
      <c r="D21" s="49" t="s">
        <v>210</v>
      </c>
      <c r="E21" s="81" t="s">
        <v>146</v>
      </c>
      <c r="F21" s="70"/>
      <c r="G21" s="80">
        <v>0.8</v>
      </c>
    </row>
    <row r="22" spans="1:7" s="30" customFormat="1" ht="65.25">
      <c r="A22" s="79">
        <v>18</v>
      </c>
      <c r="B22" s="94" t="s">
        <v>211</v>
      </c>
      <c r="C22" s="95" t="s">
        <v>212</v>
      </c>
      <c r="D22" s="49" t="s">
        <v>213</v>
      </c>
      <c r="E22" s="81" t="s">
        <v>146</v>
      </c>
      <c r="F22" s="70"/>
      <c r="G22" s="80">
        <v>0.8</v>
      </c>
    </row>
    <row r="23" spans="1:7" s="30" customFormat="1" ht="65.25">
      <c r="A23" s="79">
        <v>19</v>
      </c>
      <c r="B23" s="65" t="s">
        <v>247</v>
      </c>
      <c r="C23" s="70" t="s">
        <v>248</v>
      </c>
      <c r="D23" s="49" t="s">
        <v>249</v>
      </c>
      <c r="E23" s="81" t="s">
        <v>146</v>
      </c>
      <c r="F23" s="70"/>
      <c r="G23" s="112">
        <v>0.8</v>
      </c>
    </row>
    <row r="24" spans="1:26" s="38" customFormat="1" ht="21.75" customHeight="1">
      <c r="A24" s="113">
        <v>20</v>
      </c>
      <c r="B24" s="20" t="s">
        <v>265</v>
      </c>
      <c r="C24" s="20" t="s">
        <v>266</v>
      </c>
      <c r="D24" s="20" t="s">
        <v>267</v>
      </c>
      <c r="E24" s="114" t="s">
        <v>146</v>
      </c>
      <c r="F24" s="115"/>
      <c r="G24" s="114">
        <v>0.8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s="38" customFormat="1" ht="43.5">
      <c r="A25" s="113">
        <v>21</v>
      </c>
      <c r="B25" s="20" t="s">
        <v>268</v>
      </c>
      <c r="C25" s="20" t="s">
        <v>269</v>
      </c>
      <c r="D25" s="20" t="s">
        <v>270</v>
      </c>
      <c r="E25" s="114" t="s">
        <v>146</v>
      </c>
      <c r="F25" s="115"/>
      <c r="G25" s="114">
        <v>0.8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s="38" customFormat="1" ht="87">
      <c r="A26" s="113">
        <v>22</v>
      </c>
      <c r="B26" s="20" t="s">
        <v>271</v>
      </c>
      <c r="C26" s="20" t="s">
        <v>272</v>
      </c>
      <c r="D26" s="20" t="s">
        <v>273</v>
      </c>
      <c r="E26" s="114" t="s">
        <v>146</v>
      </c>
      <c r="F26" s="115"/>
      <c r="G26" s="114">
        <v>0.8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s="111" customFormat="1" ht="87">
      <c r="A27" s="113">
        <v>23</v>
      </c>
      <c r="B27" s="20" t="s">
        <v>274</v>
      </c>
      <c r="C27" s="20" t="s">
        <v>275</v>
      </c>
      <c r="D27" s="20" t="s">
        <v>276</v>
      </c>
      <c r="E27" s="115"/>
      <c r="F27" s="114" t="s">
        <v>146</v>
      </c>
      <c r="G27" s="114">
        <v>1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s="111" customFormat="1" ht="87">
      <c r="A28" s="113">
        <v>24</v>
      </c>
      <c r="B28" s="20" t="s">
        <v>277</v>
      </c>
      <c r="C28" s="20" t="s">
        <v>278</v>
      </c>
      <c r="D28" s="20" t="s">
        <v>279</v>
      </c>
      <c r="E28" s="115"/>
      <c r="F28" s="114" t="s">
        <v>146</v>
      </c>
      <c r="G28" s="114">
        <v>1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s="111" customFormat="1" ht="43.5">
      <c r="A29" s="113">
        <v>25</v>
      </c>
      <c r="B29" s="20" t="s">
        <v>280</v>
      </c>
      <c r="C29" s="20" t="s">
        <v>281</v>
      </c>
      <c r="D29" s="20" t="s">
        <v>282</v>
      </c>
      <c r="E29" s="114" t="s">
        <v>146</v>
      </c>
      <c r="F29" s="115"/>
      <c r="G29" s="114">
        <v>0.2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s="111" customFormat="1" ht="108.75">
      <c r="A30" s="113">
        <v>26</v>
      </c>
      <c r="B30" s="20" t="s">
        <v>283</v>
      </c>
      <c r="C30" s="20" t="s">
        <v>284</v>
      </c>
      <c r="D30" s="20" t="s">
        <v>285</v>
      </c>
      <c r="E30" s="115"/>
      <c r="F30" s="114" t="s">
        <v>146</v>
      </c>
      <c r="G30" s="114">
        <v>1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s="111" customFormat="1" ht="65.25">
      <c r="A31" s="113">
        <v>27</v>
      </c>
      <c r="B31" s="20" t="s">
        <v>286</v>
      </c>
      <c r="C31" s="20" t="s">
        <v>287</v>
      </c>
      <c r="D31" s="20" t="s">
        <v>288</v>
      </c>
      <c r="E31" s="114" t="s">
        <v>146</v>
      </c>
      <c r="F31" s="115"/>
      <c r="G31" s="114">
        <v>0.8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s="111" customFormat="1" ht="87">
      <c r="A32" s="113">
        <v>28</v>
      </c>
      <c r="B32" s="20" t="s">
        <v>294</v>
      </c>
      <c r="C32" s="20" t="s">
        <v>293</v>
      </c>
      <c r="D32" s="20" t="s">
        <v>295</v>
      </c>
      <c r="E32" s="114"/>
      <c r="F32" s="115" t="s">
        <v>146</v>
      </c>
      <c r="G32" s="114">
        <v>1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7" s="30" customFormat="1" ht="43.5">
      <c r="A33" s="79">
        <v>29</v>
      </c>
      <c r="B33" s="94" t="s">
        <v>297</v>
      </c>
      <c r="C33" s="95" t="s">
        <v>298</v>
      </c>
      <c r="D33" s="49" t="s">
        <v>299</v>
      </c>
      <c r="E33" s="82" t="s">
        <v>146</v>
      </c>
      <c r="F33" s="120"/>
      <c r="G33" s="80">
        <v>0.8</v>
      </c>
    </row>
    <row r="34" spans="1:26" s="111" customFormat="1" ht="21.75">
      <c r="A34" s="110"/>
      <c r="B34" s="110"/>
      <c r="C34" s="118"/>
      <c r="D34" s="118"/>
      <c r="E34" s="129" t="s">
        <v>81</v>
      </c>
      <c r="F34" s="129"/>
      <c r="G34" s="119">
        <f>SUM(G5:G33)</f>
        <v>24.800000000000008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s="111" customFormat="1" ht="21.75">
      <c r="A35" s="110"/>
      <c r="B35" s="110"/>
      <c r="C35" s="116" t="s">
        <v>289</v>
      </c>
      <c r="D35" s="68" t="s">
        <v>290</v>
      </c>
      <c r="E35" s="130">
        <f>SUM(G34/48*100)</f>
        <v>51.666666666666686</v>
      </c>
      <c r="F35" s="130"/>
      <c r="G35" s="13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s="111" customFormat="1" ht="21.75">
      <c r="A36" s="110"/>
      <c r="B36" s="110"/>
      <c r="C36" s="116" t="s">
        <v>291</v>
      </c>
      <c r="D36" s="68" t="s">
        <v>292</v>
      </c>
      <c r="E36" s="131"/>
      <c r="F36" s="131"/>
      <c r="G36" s="131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s="111" customFormat="1" ht="21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s="111" customFormat="1" ht="21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s="111" customFormat="1" ht="21.7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6" s="111" customFormat="1" ht="21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s="111" customFormat="1" ht="21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:7" s="111" customFormat="1" ht="21.75">
      <c r="A42" s="117"/>
      <c r="E42" s="117"/>
      <c r="F42" s="117"/>
      <c r="G42" s="117"/>
    </row>
  </sheetData>
  <sheetProtection/>
  <mergeCells count="9">
    <mergeCell ref="E34:F34"/>
    <mergeCell ref="E35:G35"/>
    <mergeCell ref="E36:G36"/>
    <mergeCell ref="A2:G2"/>
    <mergeCell ref="A3:A4"/>
    <mergeCell ref="B3:B4"/>
    <mergeCell ref="C3:C4"/>
    <mergeCell ref="D3:D4"/>
    <mergeCell ref="E3:F3"/>
  </mergeCells>
  <printOptions/>
  <pageMargins left="0.35433070866141736" right="0.31496062992125984" top="0.4724409448818898" bottom="0.7480314960629921" header="0.2755905511811024" footer="0.5118110236220472"/>
  <pageSetup horizontalDpi="600" verticalDpi="600" orientation="landscape" paperSize="9" r:id="rId1"/>
  <headerFooter alignWithMargins="0">
    <oddFooter>&amp;Cหน้าที่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30" customWidth="1"/>
    <col min="2" max="2" width="17.57421875" style="30" bestFit="1" customWidth="1"/>
    <col min="3" max="3" width="44.28125" style="30" customWidth="1"/>
    <col min="4" max="4" width="33.57421875" style="30" bestFit="1" customWidth="1"/>
    <col min="5" max="5" width="31.00390625" style="30" customWidth="1"/>
    <col min="6" max="16384" width="9.140625" style="30" customWidth="1"/>
  </cols>
  <sheetData>
    <row r="1" spans="1:5" ht="24">
      <c r="A1" s="138" t="s">
        <v>138</v>
      </c>
      <c r="B1" s="138"/>
      <c r="C1" s="138"/>
      <c r="D1" s="138"/>
      <c r="E1" s="138"/>
    </row>
    <row r="2" spans="1:5" s="67" customFormat="1" ht="21.75">
      <c r="A2" s="66" t="s">
        <v>139</v>
      </c>
      <c r="B2" s="66" t="s">
        <v>23</v>
      </c>
      <c r="C2" s="66" t="s">
        <v>140</v>
      </c>
      <c r="D2" s="66" t="s">
        <v>141</v>
      </c>
      <c r="E2" s="66" t="s">
        <v>142</v>
      </c>
    </row>
    <row r="3" spans="1:5" s="67" customFormat="1" ht="43.5">
      <c r="A3" s="68">
        <v>1</v>
      </c>
      <c r="B3" s="69" t="s">
        <v>154</v>
      </c>
      <c r="C3" s="69" t="s">
        <v>155</v>
      </c>
      <c r="D3" s="69" t="s">
        <v>158</v>
      </c>
      <c r="E3" s="69" t="s">
        <v>159</v>
      </c>
    </row>
    <row r="4" spans="1:6" s="67" customFormat="1" ht="65.25">
      <c r="A4" s="68">
        <v>2</v>
      </c>
      <c r="B4" s="69" t="s">
        <v>156</v>
      </c>
      <c r="C4" s="69" t="s">
        <v>157</v>
      </c>
      <c r="D4" s="69" t="s">
        <v>158</v>
      </c>
      <c r="E4" s="69" t="s">
        <v>160</v>
      </c>
      <c r="F4" s="90"/>
    </row>
    <row r="5" spans="1:5" ht="21.75">
      <c r="A5" s="68"/>
      <c r="B5" s="70"/>
      <c r="C5" s="70"/>
      <c r="D5" s="70"/>
      <c r="E5" s="70"/>
    </row>
    <row r="6" spans="1:5" ht="21.75">
      <c r="A6" s="68"/>
      <c r="B6" s="70"/>
      <c r="C6" s="70"/>
      <c r="D6" s="70"/>
      <c r="E6" s="70"/>
    </row>
    <row r="7" spans="1:5" ht="21.75">
      <c r="A7" s="68"/>
      <c r="B7" s="70"/>
      <c r="C7" s="70"/>
      <c r="D7" s="70"/>
      <c r="E7" s="70"/>
    </row>
    <row r="8" spans="1:5" ht="21.75">
      <c r="A8" s="68"/>
      <c r="B8" s="70"/>
      <c r="C8" s="70"/>
      <c r="D8" s="70"/>
      <c r="E8" s="70"/>
    </row>
    <row r="9" spans="1:5" ht="21.75">
      <c r="A9" s="68"/>
      <c r="B9" s="70"/>
      <c r="C9" s="70"/>
      <c r="D9" s="70"/>
      <c r="E9" s="70"/>
    </row>
    <row r="10" spans="1:5" ht="21.75">
      <c r="A10" s="68"/>
      <c r="B10" s="70"/>
      <c r="C10" s="70"/>
      <c r="D10" s="70"/>
      <c r="E10" s="70"/>
    </row>
    <row r="11" spans="1:5" ht="21.75">
      <c r="A11" s="68"/>
      <c r="B11" s="70"/>
      <c r="C11" s="70"/>
      <c r="D11" s="70"/>
      <c r="E11" s="70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71" customWidth="1"/>
    <col min="2" max="2" width="42.8515625" style="30" customWidth="1"/>
    <col min="3" max="3" width="24.57421875" style="30" customWidth="1"/>
    <col min="4" max="4" width="24.00390625" style="30" customWidth="1"/>
    <col min="5" max="16384" width="9.140625" style="30" customWidth="1"/>
  </cols>
  <sheetData>
    <row r="1" spans="1:4" ht="24">
      <c r="A1" s="138" t="s">
        <v>143</v>
      </c>
      <c r="B1" s="138"/>
      <c r="C1" s="138"/>
      <c r="D1" s="138"/>
    </row>
    <row r="2" spans="1:4" s="67" customFormat="1" ht="21.75">
      <c r="A2" s="66" t="s">
        <v>139</v>
      </c>
      <c r="B2" s="66" t="s">
        <v>140</v>
      </c>
      <c r="C2" s="66" t="s">
        <v>144</v>
      </c>
      <c r="D2" s="66" t="s">
        <v>145</v>
      </c>
    </row>
    <row r="3" spans="1:4" ht="21.75">
      <c r="A3" s="68"/>
      <c r="B3" s="70"/>
      <c r="C3" s="70"/>
      <c r="D3" s="70"/>
    </row>
    <row r="4" spans="1:4" ht="21.75">
      <c r="A4" s="68"/>
      <c r="B4" s="70"/>
      <c r="C4" s="70"/>
      <c r="D4" s="70"/>
    </row>
    <row r="5" spans="1:4" ht="21.75">
      <c r="A5" s="68"/>
      <c r="B5" s="70"/>
      <c r="C5" s="70"/>
      <c r="D5" s="70"/>
    </row>
    <row r="6" spans="1:4" ht="21.75">
      <c r="A6" s="68"/>
      <c r="B6" s="70"/>
      <c r="C6" s="70"/>
      <c r="D6" s="7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t30</dc:creator>
  <cp:keywords/>
  <dc:description/>
  <cp:lastModifiedBy>WIPULA</cp:lastModifiedBy>
  <cp:lastPrinted>2018-09-05T01:22:29Z</cp:lastPrinted>
  <dcterms:created xsi:type="dcterms:W3CDTF">2009-03-27T22:24:43Z</dcterms:created>
  <dcterms:modified xsi:type="dcterms:W3CDTF">2018-09-07T05:02:26Z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